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755" windowHeight="12585" activeTab="0"/>
  </bookViews>
  <sheets>
    <sheet name="Rekapitulacija" sheetId="1" r:id="rId1"/>
    <sheet name="A. UČIONICA TRILJ" sheetId="2" r:id="rId2"/>
    <sheet name="B.1. GRAĐEVINSKI RADOVI GRAB" sheetId="3" r:id="rId3"/>
    <sheet name="B.2. KOTLOVNICA GRAB" sheetId="4" r:id="rId4"/>
  </sheets>
  <definedNames/>
  <calcPr fullCalcOnLoad="1"/>
</workbook>
</file>

<file path=xl/sharedStrings.xml><?xml version="1.0" encoding="utf-8"?>
<sst xmlns="http://schemas.openxmlformats.org/spreadsheetml/2006/main" count="400" uniqueCount="196">
  <si>
    <t>1.</t>
  </si>
  <si>
    <t>2.</t>
  </si>
  <si>
    <t>3.</t>
  </si>
  <si>
    <t xml:space="preserve">II. </t>
  </si>
  <si>
    <t xml:space="preserve">I. </t>
  </si>
  <si>
    <t>IZOLATERSKI RADOVI</t>
  </si>
  <si>
    <t>Opis</t>
  </si>
  <si>
    <t>JM</t>
  </si>
  <si>
    <t>Količina</t>
  </si>
  <si>
    <t>m'</t>
  </si>
  <si>
    <t>REKAPITULACIJA</t>
  </si>
  <si>
    <t>UKUPNO:</t>
  </si>
  <si>
    <t>PDV:</t>
  </si>
  <si>
    <t>SVEUKUPNO:</t>
  </si>
  <si>
    <t>m2</t>
  </si>
  <si>
    <t>IZOLATERSKI RADOVI - UKUPNO :</t>
  </si>
  <si>
    <t>Obrada holkela reparaturnim mortom FLEKSOMIX 30 radi lakše prionjivosti i kvalitetnije ugradnje hidroizolacije</t>
  </si>
  <si>
    <t>Dobava i ugradnja visokovrijedne hidroizolacije AKWAGARD H2O2K u dvije ruke na prethodno ugrađen prajmer sa uzdizanjem na atiku. Obračun po m2 RŠ.</t>
  </si>
  <si>
    <t>Dobava i postava prajmera AKWAGARD PRIMOEPOX 2K na čistu i zdravu podlogu. Podloga treba biti ravna sa max. vlažnosti do 4%. Obračun po m2 RŠ.</t>
  </si>
  <si>
    <t>UKUPNO (kn) :</t>
  </si>
  <si>
    <t>SVEUKUPNO (kn):</t>
  </si>
  <si>
    <t>BETONSKI RADOVI</t>
  </si>
  <si>
    <t>m3</t>
  </si>
  <si>
    <t>BETONSKI RADOVI - UKUPNO :</t>
  </si>
  <si>
    <t>obrada unutrašnjih stjenki i dna bazena na slijedeći način (1,2,3):</t>
  </si>
  <si>
    <t>4.</t>
  </si>
  <si>
    <t xml:space="preserve">Dobava i ugradnja protupožarne obloge  pregradnog zida kotlovnice s  mineralnim pločama otpornim na požar 90 min prema normi HRN - DIN 4102, Proizvod: Knauf ili jednakovrijedan, Tip: GFK. Protupožarne gips-kartonske ploče napravljene iz gipsane jezgre koja je dodatno ojačana i u kojoj se radi povećanja čvrstoće u slučaju požara nalazi min. 0,2 T težine armaturnih vlakana iz staklene svile duljine 3-30 mm. Posebnom tehnologijom izrade postiže se ojačavanje upuštenih rubova, čime se postiže ista čvrstoća ploče na svim dijelovima. Oznake na poleđini ploče su crvene boje. Stručnu montažu mora izvesti ovlaštena firma.
</t>
  </si>
  <si>
    <t>PRIPREMNI RADOVI I RUŠENJA</t>
  </si>
  <si>
    <r>
      <t>m</t>
    </r>
    <r>
      <rPr>
        <vertAlign val="superscript"/>
        <sz val="11"/>
        <color indexed="8"/>
        <rFont val="Calibri"/>
        <family val="2"/>
      </rPr>
      <t>2</t>
    </r>
  </si>
  <si>
    <t>PRIPREMNI RADOVI I RUŠENJA - UKUPNO :</t>
  </si>
  <si>
    <t>BOJADISARSKI RADOVI</t>
  </si>
  <si>
    <t>Gletanje i bojanje stropa poludisperzivnim bojama u dva sloja u svijetlom tonu sa prethodnom pripremom podloge. Obračun po m2 izvedene plohe.</t>
  </si>
  <si>
    <t>Završno detaljno čišćenje</t>
  </si>
  <si>
    <t xml:space="preserve">ll. </t>
  </si>
  <si>
    <t>ZIDARSKI RADOVI</t>
  </si>
  <si>
    <t xml:space="preserve">Rušenje ostataka žbuke sa stropa kotlovnice i odvoz na deponij. Bojenje stropa </t>
  </si>
  <si>
    <t xml:space="preserve">Demontaža vrata od čeličnog lima dimenzija 900x2000 mm, uključivo okvir
</t>
  </si>
  <si>
    <t>kpl.</t>
  </si>
  <si>
    <t>Zazidavanje otvora vrata betonskim bloketima debljine 20 cm</t>
  </si>
  <si>
    <t xml:space="preserve">III. </t>
  </si>
  <si>
    <t>ZIDARSKI RADOVI - UKUPNO:</t>
  </si>
  <si>
    <t>BOJADISARSKI RADOVI - UKUPNO:</t>
  </si>
  <si>
    <t>IV.</t>
  </si>
  <si>
    <t>V.</t>
  </si>
  <si>
    <t>III.</t>
  </si>
  <si>
    <t xml:space="preserve">A. </t>
  </si>
  <si>
    <t>Čišćenje podloge na prostoru tankvane</t>
  </si>
  <si>
    <t>Betoniranje betonske tankvane tlocertnih dimenzija 490 x 210 cm i visine 50 cm. Debljina stijenki 20 cm. Beton mora zadovoljiti kriterije "VDP1" i "XA1". Beton armirati sa mrežom Q502, dvostrukom mrežom. Uglove posebno pojačati"U" vilicama RA fi 10. Betonira se na potpuno horizontalnu podlogu. Podloga je odvojena od tankvane PVC folijom.</t>
  </si>
  <si>
    <t>REDNI BROJ</t>
  </si>
  <si>
    <t>OPIS</t>
  </si>
  <si>
    <t>TIP  
 DIMENZIJE</t>
  </si>
  <si>
    <t>JEDINICA MJERE</t>
  </si>
  <si>
    <t>KOLIČINA</t>
  </si>
  <si>
    <t xml:space="preserve">JEDINIČNA  CIJENA </t>
  </si>
  <si>
    <t xml:space="preserve">UKUPNO </t>
  </si>
  <si>
    <r>
      <rPr>
        <sz val="10"/>
        <color indexed="8"/>
        <rFont val="Arial"/>
        <family val="2"/>
      </rPr>
      <t>Općenito
Sve stavke troškovnika bez obzira dali je to naglašeno ili ne odnose se na dobavu svog potrebnog materijala i opreme, te ugradnju do pune pogonske funkcionalnosti.
U cijenu je potrebno uračunati sav potrebni spojni, montažni, ovjesni i ostali materijal potreban za potpuno funkcioniranje svih sustava.
Prije davanja konačne ponude obavezno izvršiti upoznavanje s predmetnom dokumentacijom , te tražiti eventualna pojašnjenja prije zaključivanja ponude.
Za sve stavke koje odabire Investitor, potrebno je prije davanja konačne ponude kontaktirati Investitora, te tražiti točno definiranje predmetne stavke troškovnika.
Stavke građevinskih radova obuhvaćaju kompletan rad, materijal i obveze izvođača radova. Sve radove je potrebno izvoditi sukladno  dokumentaciji, te zahtjevima i uputama nadzornog inženjera.
Građevinski i obrtnički radovi koji nisu obuhvaćeni ovim troškovnikom, obuhvaćeni su troškovnikom građevinskih radova.
Izvođač je dužan uskladiti projektnu dokumentaciju sa stvarno izvedenim stanjem, te istu po završetku radova isporučiti Investitoru u tri primjerka i u elektronskoj formi (Word, dwg).
Za svu ugrađenu opremu, izvedene radove, obavljena mjerenja i ispitivanja, potrebno je ishoditi ateste, mišljenja i potvrde o kvaliteti, odnosno usklađenosti s hrvatskom zakonskom regulativom i pravilima struke.</t>
    </r>
    <r>
      <rPr>
        <b/>
        <sz val="10"/>
        <color indexed="8"/>
        <rFont val="Arial"/>
        <family val="2"/>
      </rPr>
      <t xml:space="preserve">
</t>
    </r>
  </si>
  <si>
    <t>kpl</t>
  </si>
  <si>
    <t xml:space="preserve">Dobava i ugradnja crpke P1 za zaštitu kotla  uključivo sav spojni i montažni materijal, te  toplinsku izolaciju
 Proizvod: GRUNDFOS ili jednakovrijedan
 Tip: UPS 40-50F 250
 Medij transportiranja:  topla voda, čista
 Radna temperatura max.: 90 °C
 Radni tlak max.:  6 bara
 Vrsta struje:   1x230 V/50 Hz
 Nazivna snaga motora: 105W
 Tlačni/usisni nastavak: NO 40
 Uključivo nalijegajući termostat, regulaciju, ožičenje sa zaštitnim  cijevima, puštanje u pogon od strane  ovlaštenog servisera, mjerenje i podešavanje  parametara prema stvarnim potrebama sustava
</t>
  </si>
  <si>
    <t xml:space="preserve">Dobava i ugradnja sigurnosnog ventila NO25/32, tlaka otvaranja 3 bar
 U cijenu uključiti rezanje postojećeg cjevovoda NO 25, jedan metar  cijevi NO 25 i površinsku zaštitu s dva  premaza( Korocink )
</t>
  </si>
  <si>
    <t>Dobava i ugradnja ventila sa zaštitom od neovlaštenog rtukovanja( ventil s kapom) NO25. NP6</t>
  </si>
  <si>
    <t>5.</t>
  </si>
  <si>
    <t>Dobava i ugradnja nepovratnog ventila na  navoj</t>
  </si>
  <si>
    <t>NO 40 NP 6</t>
  </si>
  <si>
    <t>kom</t>
  </si>
  <si>
    <t>6.</t>
  </si>
  <si>
    <t xml:space="preserve">Dobava i ugradnja ventila s kosim sjedištem  za hidrauličko balansiranje
 s navojnim priključkom NP 20
 Radna temperatura od –20°C do 120°C.
 Ventil ima proporcionalnu karakteristiku  prigušenja, mjerne priključke za instrument za  određivanje protoka, ručno kolo za  podešavanje s numeričkom skalom, funkciju  zapornog elementa, s priključkom za ispust  vode, kapilaru za dinamički regulator STAP.
 Stavka uključuje balansiranje protoka pomoću mjernog instrumenta i izradu zapisnika o  protocima.
 Proizvod: TA Hydronics – IMI  International ili jednakovrijedan Tip: 
</t>
  </si>
  <si>
    <t xml:space="preserve">STAD NO 40 </t>
  </si>
  <si>
    <t>7.</t>
  </si>
  <si>
    <t xml:space="preserve"> Dobava i ugradnja cjevovoda grijanja od  čelične bešavne cijevi s dokazanom  kvalitetom, uklj. fazonske komade, materijal  za zavarivanje i brtvljenje, prirubnice, čvrste  točke, klizne točke, tipskim materijalom za  ovješavanje i učvršćenje (kao npr. Muepro), s  umetcima za zvučnu izolaciju proizvođača  Mefa ili jednakovrijednog, kao i zaštitne cijevi  za zidna i stropna provođenja s uloškom uklj.  toplinsku izolaciju Arma-Chek S+ debljine 13  mm, prema propisima o postrojenjima za  centralna grijanja. Priključak na ovjese nije  dozvoljen. Cijevni vodovi polažu se u  razmaku za postavljanje toplinske izolacije  prema propisima o toplinskoj zaštiti. Montaža  cijevi provodi se prema DIN-u. Zavareni  šavovi izvode se kao vidljivi šavovi.  Specijalne konstrukcije, cijevni mostovi i  osebni ovjesi posebno se obračunavaju.  Uključivo čišćenje cijevi čeličnom četkom  prije ugradnje i površinsku zaštitu temeljnom  bojom u dva premaza (Korocink) i bojanje  vidljivih cijevi i konzola lakom otpornim na  temp. do 200°C Cijev  
</t>
  </si>
  <si>
    <t>Ø   48,3 x 2,6</t>
  </si>
  <si>
    <t>m</t>
  </si>
  <si>
    <t>8.</t>
  </si>
  <si>
    <t xml:space="preserve">Dobava i ugradnja izolacije cjevovoda s  parnom branom za sve cijevi grijanja u kotlovnici
 Proizvod: Armacell ili jednakovrijedan
 Tip: XG/Armaflex
 Uključujući originalne izolacione obujmice,  ljepilo i samoljepivu traku 3 mm 
Debljine 19 mm:
</t>
  </si>
  <si>
    <t>Ø   57 x 2,9</t>
  </si>
  <si>
    <t>9.</t>
  </si>
  <si>
    <t xml:space="preserve">Pražnjenje postojećeg čeličnog spremnika za gorivo volumena 3 m3, demontaža i iznošenje, te unošenje i ponovna montaža  spremnika, nakon izrade  betonske tankvane. 
 Uključivo, svu potrebnu sigurnosnu armaturu,  spojni i montažni materijal.
</t>
  </si>
  <si>
    <t>10.</t>
  </si>
  <si>
    <t>Pražnjenje postojećeg čeličnog spremnika za gorivo volumena 2 m3, demontaža i iznošenje spremnika , te odvoz na mjesto koje odredi nadzorni inženjer.
 Uključivo, svu potrebnu sigurnosnu armaturu,  spojni i montažni materijal.</t>
  </si>
  <si>
    <t>11.</t>
  </si>
  <si>
    <t xml:space="preserve">
 Dobava i ugradnja elektromagnetnog ventila  za prekid dovoda goriva u slučaju nužde - bez  napona zatvoren.
 Priključci 3/8"-Ø12 (bakrena cijev)
 Napon 230V, 50 Hz
</t>
  </si>
  <si>
    <t>12.</t>
  </si>
  <si>
    <t xml:space="preserve"> Dobava i ugradnja prostornog termostata  za prekid dovoda goriva u slučaju porasta  temperature.
 Proizvod: Siemens ili jednakovrijedan
 Tip: TRG2
 Napon 230V, 50 Hz
 Podešavanje: -5 do +50 °C
 Uključivo svo potrebno ožičenje, puštanje u  pogon i podešavanje od strane ovlaštenog  servisera.
</t>
  </si>
  <si>
    <t>13.</t>
  </si>
  <si>
    <t xml:space="preserve">Dobava i ugradnja ormarića za ugradnju na zid  s ventilom za ručni prekid dovoda goriva u  slučaju nužde - bez napona zatvoren.
 Priključci 3/8"-Ø12x1 (bakrena cijev)
</t>
  </si>
  <si>
    <t>14.</t>
  </si>
  <si>
    <t xml:space="preserve">Dobava i ugradnja bakrene cijevi za vodove  goriva uključivo zaštitnu PEHD cijev NO 50,  sve fitinge, sitni spojni i ovjesni materijal  WICU- exstra 12 EnEG-1/1- 0,035 HRN DIN  4102 - B2 - radna i rezervna
 Krajeve zaštitne cijevi zaliti bitumenom
  Ø 12 x 1
</t>
  </si>
  <si>
    <t>15.</t>
  </si>
  <si>
    <t>16.</t>
  </si>
  <si>
    <t xml:space="preserve"> Topla proba i regulacija u trajanju 4 h</t>
  </si>
  <si>
    <t>17.</t>
  </si>
  <si>
    <t xml:space="preserve">Sitni spojni materijal, plin, kisik,
 žica za varenje, čelični profili za ovjese, itd.
</t>
  </si>
  <si>
    <t>18.</t>
  </si>
  <si>
    <t xml:space="preserve"> Izrada i ugradnja natpisnih pločica s naznakom 
 namijene pojedinih dijelova koje moraju biti  usklađene sa shemom spajanja
</t>
  </si>
  <si>
    <t>19.</t>
  </si>
  <si>
    <t xml:space="preserve">Izrada upute za pravilno rukovanje s novim  kotlom u dva primjerka. Jednu uputu dostaviti 
 kaširanu, uokvirenu i postaviti na zid  kotlovnice   
</t>
  </si>
  <si>
    <t>20.</t>
  </si>
  <si>
    <t xml:space="preserve">  Izrada upute za pravilno rukovanje s novim  plamenikom u dva primjerka. Jednu uputu  dostaviti kaširanu, uokvirenu i postaviti na zid  kotlovnice. 
</t>
  </si>
  <si>
    <t>21.</t>
  </si>
  <si>
    <t>Obuka osoblja za rukovanje instalacijom</t>
  </si>
  <si>
    <t>22.</t>
  </si>
  <si>
    <t>Transportni troškovi, prijenos alata i materijala  na gradilište, te povrat alata i viška materijala s  gradilišta, uključivo čišćenje gradilišta</t>
  </si>
  <si>
    <t>23.</t>
  </si>
  <si>
    <t xml:space="preserve"> Izvedba svih radova, koji eventualno nisu  predviđeni, a tijekom izvođenja radova se  pokažu neophodnim. Radovi se izvode po  odobrenju nadzornog inženjera, temeljem  upisa u građevinski dnevnik i analizom cijene  rada. Predviđa se 3% od vrijednosti 
 stavki7.1.1-7.1.22
</t>
  </si>
  <si>
    <t>UKUPNO  KN</t>
  </si>
  <si>
    <t xml:space="preserve">Dobava i ugradnja protukišne fasadne  žaluzine za ugradnju u dno i vrh vrata . Žaluzina je izrađena od pocinčanog čelika s ugrađenom protukišnom  žaluzinom i mrežom za zaštitu od ptica 
dimenzija 500 x 250
</t>
  </si>
  <si>
    <t>SE 690</t>
  </si>
  <si>
    <t>čl.</t>
  </si>
  <si>
    <t xml:space="preserve">2. </t>
  </si>
  <si>
    <t>Demontaža pstojećeg radijatora od 27 članaka, rastavljanje na dva manja (13+14 članaka), kompletiranje  i ugradnja u saniterne čvorove, uz izradu radijatorskih veza
 Proizvođač: Lipovica ili jednakovrijedan
 Tip: Ekonomik
 Uključivo sav spojni i ovjesni materijal i  odzračne ventile</t>
  </si>
  <si>
    <t>SE 500</t>
  </si>
  <si>
    <t xml:space="preserve"> Dobava i ugradnja radijatorskog termostatskog  ventila Ø 1/2" u kompletu s prigušnicom  uključivo termostatsku glavu za regulaciju e, za radni tlak 10 bara
 Proizvođač: Herz ili jednakovrijedan
 Termostatska glava u bijeloj boji
</t>
  </si>
  <si>
    <t xml:space="preserve"> Dobava i ugradnja cjevovoda grijanja od  čelične bešavne cijevi s dokazanom  kvalitetom, uklj. fazonske komade, materijal  za zavarivanje i brtvljenje, prirubnice, čvrste  točke, klizne točke, tipskim materijalom za  ovješavanje i učvršćenje (kao npr. Muepro), s  umetcima za zvučnu izolaciju proizvođača  Mefa ili jednakovrijednog, kao i zaštitne cijevi  za zidna i stropna provođenja s uloškom ,Priključak na ovjese nije  dozvoljen. Cijevni vodovi polažu se u  razmaku za postavljanje toplinske izolacije  prema propisima o toplinskoj zaštiti. Montaža  cijevi provodi se prema DIN-u. Zavareni  šavovi izvode se kao vidljivi šavovi.  Specijalne konstrukcije, cijevni mostovi i  osebni ovjesi posebno se obračunavaju.  Uključivo čišćenje cijevi čeličnom četkom  prije ugradnje i površinsku zaštitu temeljnom  bojom u dva premaza (Korocink) i bojanje  vidljivih cijevi i konzola lakom otpornim na  temp. do 200°C Cijevi nije potrebno izolirati
</t>
  </si>
  <si>
    <t>Ø 26,9x 2,3</t>
  </si>
  <si>
    <t>Dobava i ugradnja izolacije cjevovoda s  parnom branom za sve cijevi razvoda grijanja koje prolaze kroz negrijane prostore
 Proizvod: Armacell ili jednakovrijedan
 Tip: XG/Armaflex
 Uključujući originalne izolacione obujmice,  ljepilo i samoljepivu traku 3 mm 
Debljine 13 mm:</t>
  </si>
  <si>
    <t xml:space="preserve">Hladna tlačna proba </t>
  </si>
  <si>
    <t>Topla proba, regulacija i balansiranje sistema  u trajanju 8 h</t>
  </si>
  <si>
    <t xml:space="preserve">Dobava i ugradnja pričvrsnica, ovjesa i  konzola, sve kompletirano sidrenim vijcima s  čeličnim tiplovima i maticama te sav ostali  sitni i pričvrsni materijal potreban za montažu  cjevovoda
 Proizvod: MÜPRO ili jednakovrijedan
</t>
  </si>
  <si>
    <t>Transportni troškovi, prijenos alata i  materijala na  gradilište, te povrat alata i viška  materijala s gradilišta.</t>
  </si>
  <si>
    <t xml:space="preserve">Izvedba svih radova, koji eventualno nisu  predviđeni, a tijekom izvođenja radova se  pokažu neophodnim. Radovi se izvode po  odobrenju nadzornog inženjera, temeljem  upisa u građevinski dnevnik i analizom cijene  rada. Predviđa se 3% od vrijednosti stavki 
 7.3.1-7.3.10.
</t>
  </si>
  <si>
    <t xml:space="preserve">Dobava i ugradnja protupožarnog brtvljenja
 F 90 (S 90) prolaza instalacija cijevi kroz granice požarnih zona
 Proizvod: kao Promat 
 Tip: Promafoam C
 Protupožarnom pjenom ispunjava se  šupljina u zidu ( stropu ), te se naknadno  aplicira Promastop Coating ekspandirajućom
 prevlakom po instalacijama i ispunjenom  otvoru  s obadvije strane prodora.
 Min. debljina Promastop Coatinga je 1 mm,
 s minimalnom potrošnjom cca. 1850 g / m2
 Prodor instalacija obilježava se  identifikacijskom naljepnicom izdanom od  strane Promata. Stručnu montažu mora izvesti  ovlaštena firma.
</t>
  </si>
  <si>
    <t>Elaktro radovi potrebni za protupožarnu sanaciju kotlovnice.</t>
  </si>
  <si>
    <t>Dobava i ugradnja tipkala za slučaj nužde koji se ugrađuje s vanjske strane vrata za ulaz u kotlovnicu i koje isključuje kompletan napon unutar kotlovnice</t>
  </si>
  <si>
    <t>Dobava metalne kutije volumena 0,5 m3,  uključivo pijesak i lopatu</t>
  </si>
  <si>
    <t xml:space="preserve">Dobava i ugradnja zakonom propisanih natpisa, znakova upozorenja i uputa za kotlovnicu i prostoriju sa spremnikom goriva
</t>
  </si>
  <si>
    <t xml:space="preserve">Ispitivanje sveukupnog postrojenja od strane  ovlaštene tvrtke
</t>
  </si>
  <si>
    <t xml:space="preserve">Ispitivanje dimnjaka od strane ovlaštenog  nadležnog dimnjačara uz izdavanje pozitivnih  atesta za  dimnjak
</t>
  </si>
  <si>
    <t xml:space="preserve">Dobava i ugradnja aluminijskih radijatora (kom 2)
 Proizvođač: Lipovica ili jednakovrijedan
 Tip: Ekonomik
 Radni tlak 6 bara
 Boja RAL 9016
 Uključivo sav spojni i ovjesni materijal i  odzračni ventil, te prilagodbu radijatorske veze NO20
</t>
  </si>
  <si>
    <t>PARKETARSKI RADOVI</t>
  </si>
  <si>
    <t>UKUPNO PARKETARSKI RADOVI:</t>
  </si>
  <si>
    <t>VI.</t>
  </si>
  <si>
    <t>Brušenje i lakiranje starog parketa u učionicama, lakiranje u 3 sloja mat lakom,te postavu novih kutni letvi.Obračun po m2 lakiranog parketa.</t>
  </si>
  <si>
    <t>Strojno brušenje i lakiranje parketa (u tri premaza) sa bezbojnim sjajnim lakom (kao Chromoden) prema uputi proizvođača. Obračun po m2 tretirane površine parketa.</t>
  </si>
  <si>
    <t>Jed.cijena</t>
  </si>
  <si>
    <t>Ukupno</t>
  </si>
  <si>
    <t>Dobava i postava hrastovog parketa E klase dimenzija kao postojeći sa izvedenim perom i utorom. Parketne dužice se postavljaju na pripremljenoj i zaglađenoj podlozi u odgovarajućem ljepilu sa dilatacijom uz zidove prema uzancama struke za ovu vrstu radova. Obračun po m2</t>
  </si>
  <si>
    <t>Pražnjenje sustava centralnog grijanja, te ponovno punjenje i odzračivanje nakon
 završenih radova, uključujući hladnu tlačnu probu</t>
  </si>
  <si>
    <t>Dobava i ugradnja izolacije dimovodne  cijevi s mineralnom vunom debljine 40 mm otporne
 na 1000C u izolaciji od Al lima debjine 0,75 mm. U cijenu uračunati  izolaciju dva koljena 30°, te termometar do 350 °C. Promjer 180 mm, duljina 1 m</t>
  </si>
  <si>
    <r>
      <rPr>
        <b/>
        <u val="single"/>
        <sz val="16"/>
        <rFont val="Arial"/>
        <family val="2"/>
      </rPr>
      <t>B.2.</t>
    </r>
    <r>
      <rPr>
        <b/>
        <u val="single"/>
        <sz val="14"/>
        <rFont val="Arial"/>
        <family val="2"/>
      </rPr>
      <t xml:space="preserve"> PODRUČNA ŠKOLA GRAB - TROŠKOVNIK SANACIJE KOTLOVNICE</t>
    </r>
  </si>
  <si>
    <t>B.2.1.  KOTLOVNICA</t>
  </si>
  <si>
    <t>B.2.2.  INSTALACIJA VENTILACIJE</t>
  </si>
  <si>
    <t>Ø 21,3 x 2</t>
  </si>
  <si>
    <t>Sitni potrošni materijal koji nije posebno  naznačen troškovnikom
plin, kisik, žica za  varenje  itd.</t>
  </si>
  <si>
    <t>B.2.4.    PROTUPOŽARNA ZAŠTITA</t>
  </si>
  <si>
    <r>
      <t xml:space="preserve">Dobava i ugradnja protupožarne obloge  pregradnog zida kotlovnice s  mineralnim pločama otpornim na požar 90 min prema normi HRN - DIN 4102
 Proizvod: Knauf ili jednakovrijedan  Tip: GFK
Protupožarne gips-kartonske ploče napravljene  iz gipsane jezgre koja je dodatno ojačana i u kojoj se radi povećanja čvrstoće u slučaju požara nalazi min. 0,2 T težine armaturnih vlakana iz staklene svile duljine 3-30 mm. Posebnom tehnologijom izrade postiže se ojačavanje upuštenih rubova, čime se postiže ista čvrstoća ploče na svim dijelovima. Oznake na poleđini ploče su crvene boje. 
 Stručnu montažu mora izvesti ovlaštena firma. 
</t>
    </r>
    <r>
      <rPr>
        <sz val="12"/>
        <color indexed="10"/>
        <rFont val="Arial"/>
        <family val="2"/>
      </rPr>
      <t>NE NUDITI, STAVKA SADRŽANA U GRAĐEVINSKIM RADOVIMA</t>
    </r>
    <r>
      <rPr>
        <sz val="10"/>
        <rFont val="Arial"/>
        <family val="2"/>
      </rPr>
      <t xml:space="preserve">
</t>
    </r>
  </si>
  <si>
    <t>B.2.5.   PRATEĆI GRAĐEVINSKI RADOVI</t>
  </si>
  <si>
    <r>
      <t xml:space="preserve">Rušenje ostataka žbuke sa stropa kotlovnice i odvoz na deponij. Bojenje stropa.
 </t>
    </r>
    <r>
      <rPr>
        <sz val="10"/>
        <color indexed="10"/>
        <rFont val="Arial"/>
        <family val="2"/>
      </rPr>
      <t>NE NUDITI, STAVKA SADRŽANA U GRAĐEVINSKIM RADOVIMA</t>
    </r>
  </si>
  <si>
    <r>
      <t xml:space="preserve">Demontaža vrata od čeličnog lima dimenzija 900x2000 mm, uključivo okvir. 
</t>
    </r>
    <r>
      <rPr>
        <sz val="10"/>
        <color indexed="10"/>
        <rFont val="Arial"/>
        <family val="2"/>
      </rPr>
      <t xml:space="preserve">NE NUDITI, STAVKA SADRŽANA U GRAĐEVINSKIM RADOVIMA
</t>
    </r>
  </si>
  <si>
    <r>
      <t xml:space="preserve">Zazidavanje otvora vrata.
</t>
    </r>
    <r>
      <rPr>
        <sz val="10"/>
        <color indexed="10"/>
        <rFont val="Arial"/>
        <family val="2"/>
      </rPr>
      <t>NE NUDITI, STAVKA SADRŽANA U GRAĐEVINSKIM RADOVIMA</t>
    </r>
  </si>
  <si>
    <r>
      <t xml:space="preserve">Izrada betonske tankvane u prostoriji sa spremnikom goriva, uključivo hidroizolacija tankvane: Hidroizolacija mora posjedovati atest za korištenje u sustavima s ekstra lakim lož uiljem. 
</t>
    </r>
    <r>
      <rPr>
        <sz val="10"/>
        <color indexed="10"/>
        <rFont val="Arial"/>
        <family val="2"/>
      </rPr>
      <t>NE NUDITI, STAVKA SADRŽANA U GRAĐEVINSKIM RADOVIMA</t>
    </r>
  </si>
  <si>
    <r>
      <t xml:space="preserve"> Pripremno završni radovi. 
</t>
    </r>
    <r>
      <rPr>
        <sz val="10"/>
        <color indexed="10"/>
        <rFont val="Arial"/>
        <family val="2"/>
      </rPr>
      <t>NE NUDITI, STAVKA SADRŽANA U GRAĐEVINSKIM RADOVIMA</t>
    </r>
  </si>
  <si>
    <t>B.2.3.   INSTALACIJA  RADIJATORSKOG GRIJANJA</t>
  </si>
  <si>
    <t>REKAPTULACIJA:</t>
  </si>
  <si>
    <t>B.2.1.</t>
  </si>
  <si>
    <t>KOTLOVNICA</t>
  </si>
  <si>
    <t>B.2.2.</t>
  </si>
  <si>
    <t>B.2.3.</t>
  </si>
  <si>
    <t>B.2.4.</t>
  </si>
  <si>
    <t>B.2.5.</t>
  </si>
  <si>
    <t xml:space="preserve"> INSTALACIJA VENTILACIJE</t>
  </si>
  <si>
    <t>PRATEĆI GRAĐEVINSKI RADOVI</t>
  </si>
  <si>
    <t>PROTUPOŽARNA ZAŠTITA</t>
  </si>
  <si>
    <t xml:space="preserve"> INSTALACIJA  RADIJATORSKOG GRIJANJA</t>
  </si>
  <si>
    <t>KN</t>
  </si>
  <si>
    <r>
      <rPr>
        <b/>
        <sz val="18"/>
        <color indexed="8"/>
        <rFont val="Calibri"/>
        <family val="2"/>
      </rPr>
      <t>B.1.</t>
    </r>
    <r>
      <rPr>
        <b/>
        <sz val="16"/>
        <color indexed="8"/>
        <rFont val="Calibri"/>
        <family val="2"/>
      </rPr>
      <t xml:space="preserve"> TROŠKOVNIK GRAĐEVINSKO-ZANATSKIH RADOVA NA REKONSTRUKCIJI POSTROJENJA KOTLOVNICE 
I ADAPTACIJA UČIONICA PODRUČNE ŠKOLE "Grab", GRAB</t>
    </r>
  </si>
  <si>
    <r>
      <t>Izvedba svih radova, koji eventualno nisu  predviđeni, a tijekom izvođenja radova se  pokažu neophodnim. Radovi se izvode po  odobrenju nadzornog inženjera, temeljem  upisa u građevinski dnevnik i analizom cijene rada.
 Predviđa se 5% od vrijednosti stavki B.2.5.1. - B.2.5.5</t>
    </r>
    <r>
      <rPr>
        <sz val="10"/>
        <color indexed="10"/>
        <rFont val="Arial"/>
        <family val="2"/>
      </rPr>
      <t>.
 NE NUDITI, STAVKA SADRŽANA U GRAĐEVINSKIM RADOVIMA</t>
    </r>
    <r>
      <rPr>
        <sz val="10"/>
        <rFont val="Arial"/>
        <family val="2"/>
      </rPr>
      <t xml:space="preserve">
</t>
    </r>
  </si>
  <si>
    <t>Izvedba svih radova, koji eventualno nisu  predviđeni, a tijekom izvođenja radova se  pokažu neophodnim. Radovi se izvode po  odobrenju nadzornog inženjera, temeljem  upisa u građevinski dnevnik i analizom cijene rada. Predviđa se 5% od vrijednosti stavki 1 i 2</t>
  </si>
  <si>
    <t>Rušenje starog parketa i bitumenskog sloja do zdrave podloge u učionici sa odvozom materijala na privremeni deponij.Obračun po m2 rušenog poda.</t>
  </si>
  <si>
    <r>
      <t>m</t>
    </r>
    <r>
      <rPr>
        <vertAlign val="superscript"/>
        <sz val="11"/>
        <color indexed="8"/>
        <rFont val="Calibri"/>
        <family val="2"/>
      </rPr>
      <t>2</t>
    </r>
  </si>
  <si>
    <t>Rušenje stare hidroizolacije sa odvozom materijala na privremeni deponij.Obračun po m2.</t>
  </si>
  <si>
    <t>Detaljno čišćenje iz svake faze rada</t>
  </si>
  <si>
    <t>II.</t>
  </si>
  <si>
    <t>Obrada podloge nakon skidanja slojeva tankoslojnim reparaturnim mortom do potpunog izravnanja za postavljanje hidroizolacije i parketa</t>
  </si>
  <si>
    <t>Dobava, transport i postava podloge za parket od "OSB" ploča debljine 15mm. Obračun po m2.</t>
  </si>
  <si>
    <t>Dobava i postava hrastovog parketa E klase dimenzije 300x45x22mm sa izvedenim perom i utorom. Parketne dužice se postavljaju na pripremljenoj i zaglađenoj podlozi u odgovarajućem ljepilu sa dilatacijom uz zidove prema uzancama struke za ovu vrstu radova. Obračun po m2</t>
  </si>
  <si>
    <t>Dobava i postava kutnih letvica od hrastovog masiva 1,5*7,0cm sa zaobljenim gornjim rubom. Letve se pričvršćuju nehrđajućim vijcima sa upuštenom glavom. Cijena obuhvaća brušenje i lakiranje (u tri premaza) sa bezbojnim sjajnim lakom (kao Cromoden ili jednakovrijedan) prema uputama Proizvođača. Obračun po m'</t>
  </si>
  <si>
    <t>Strojno brušenje i lakiranje parketa (u tri premaza) sa bezbojnim sjajnim lakom (kao Cromoden) prema uputi proizvođača. Obračun po m2 tretirane površine parketa.</t>
  </si>
  <si>
    <t xml:space="preserve">IV. </t>
  </si>
  <si>
    <t>KAMENARSKI  RADOVI</t>
  </si>
  <si>
    <t xml:space="preserve">1. </t>
  </si>
  <si>
    <t>Dobava, doprema i montažakamenog praga od poliranog kamena "Mosor" 90 x 25 x 3 na mjestu promjene poda na ulaznim vratima u učionice.</t>
  </si>
  <si>
    <t>UKUPNO - KAMENARSKI RADOVI:</t>
  </si>
  <si>
    <t xml:space="preserve">V. </t>
  </si>
  <si>
    <t>ELEKTROINSTALATERSKI RADOVI</t>
  </si>
  <si>
    <t>Dobava, transport i montaža rasvjetnih tijela UX-ESO DIR/IND. PARV T5 3x54W,EB komplet s ovjesom u punoj funkcionalnosti</t>
  </si>
  <si>
    <t>Dobava, transport i montaža rasvjetnih tijela AD-EXE II ASYMMETRIC T5 1x54W, EB komplet s ovjesom u punoj funkcionalnosti</t>
  </si>
  <si>
    <t>UKUPNO ELEKTROINSTALATERSKI RADOVI:</t>
  </si>
  <si>
    <t>I.</t>
  </si>
  <si>
    <t>Napomena:</t>
  </si>
  <si>
    <t>Sve jedinične cijene radova moraju sadržavati dobavu i dovoz kompletnog potrebnog materijala,transport do mjesta ugradnje, kvalitetnu ugradnju uz svu potrebnu opremu (uključena potrebna skela), te čišćenje gradilišta i odvoz kompletnog šuta.</t>
  </si>
  <si>
    <t>A. TROŠKOVNIK GRAĐEVINSKO-ZANATSKIH RADOVA NA 
ADAPTACIJI UČIONICE U MATIČNOJ ŠKOLI TRILJ</t>
  </si>
  <si>
    <t>REKAPITULACIJA RADOVA NA UREĐENJU UČIONICE U MATIČNOJ ŠKOLI TRILJ, REKONSTRUKCIJI OSTROJENJA KOTLOVNICE I UREĐENJE UČIONICA PODRUČNE ŠKOLE GRAB</t>
  </si>
  <si>
    <t>UČIONICA TRILJ</t>
  </si>
  <si>
    <t xml:space="preserve">B.1. </t>
  </si>
  <si>
    <t>GRAĐEVINSKI RADOVI GRAB</t>
  </si>
  <si>
    <t>B.2.</t>
  </si>
  <si>
    <t>KOTLOVNICA GRAB</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</si>
</sst>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s>
  <fonts count="81">
    <font>
      <sz val="11"/>
      <color theme="1"/>
      <name val="Calibri"/>
      <family val="2"/>
    </font>
    <font>
      <sz val="11"/>
      <color indexed="8"/>
      <name val="Calibri"/>
      <family val="2"/>
    </font>
    <font>
      <b/>
      <sz val="16"/>
      <color indexed="8"/>
      <name val="Calibri"/>
      <family val="2"/>
    </font>
    <font>
      <sz val="10"/>
      <name val="Arial"/>
      <family val="2"/>
    </font>
    <font>
      <vertAlign val="superscript"/>
      <sz val="11"/>
      <color indexed="8"/>
      <name val="Calibri"/>
      <family val="2"/>
    </font>
    <font>
      <b/>
      <sz val="18"/>
      <color indexed="8"/>
      <name val="Calibri"/>
      <family val="2"/>
    </font>
    <font>
      <b/>
      <u val="single"/>
      <sz val="14"/>
      <name val="Arial"/>
      <family val="2"/>
    </font>
    <font>
      <b/>
      <u val="single"/>
      <sz val="16"/>
      <name val="Arial"/>
      <family val="2"/>
    </font>
    <font>
      <sz val="10"/>
      <color indexed="8"/>
      <name val="Arial"/>
      <family val="2"/>
    </font>
    <font>
      <b/>
      <sz val="12"/>
      <color indexed="8"/>
      <name val="Arial"/>
      <family val="2"/>
    </font>
    <font>
      <b/>
      <sz val="10"/>
      <name val="Arial"/>
      <family val="2"/>
    </font>
    <font>
      <b/>
      <sz val="10"/>
      <color indexed="8"/>
      <name val="Arial"/>
      <family val="2"/>
    </font>
    <font>
      <sz val="10"/>
      <name val="Arial CE"/>
      <family val="2"/>
    </font>
    <font>
      <b/>
      <sz val="10"/>
      <name val="Arial CE"/>
      <family val="2"/>
    </font>
    <font>
      <sz val="11"/>
      <name val="Arial CE"/>
      <family val="2"/>
    </font>
    <font>
      <sz val="11"/>
      <color indexed="10"/>
      <name val="Arial"/>
      <family val="2"/>
    </font>
    <font>
      <sz val="10"/>
      <name val="Helv"/>
      <family val="0"/>
    </font>
    <font>
      <sz val="12"/>
      <color indexed="10"/>
      <name val="Arial"/>
      <family val="2"/>
    </font>
    <font>
      <sz val="10"/>
      <color indexed="10"/>
      <name val="Arial"/>
      <family val="2"/>
    </font>
    <font>
      <b/>
      <sz val="12"/>
      <name val="Arial"/>
      <family val="2"/>
    </font>
    <font>
      <b/>
      <sz val="9"/>
      <name val="Arial"/>
      <family val="2"/>
    </font>
    <font>
      <b/>
      <sz val="12"/>
      <color indexed="8"/>
      <name val="Calibri"/>
      <family val="2"/>
    </font>
    <font>
      <b/>
      <sz val="14"/>
      <color indexed="8"/>
      <name val="Calibri"/>
      <family val="2"/>
    </font>
    <font>
      <sz val="12"/>
      <color indexed="8"/>
      <name val="Calibri"/>
      <family val="2"/>
    </font>
    <font>
      <b/>
      <sz val="14"/>
      <color indexed="8"/>
      <name val="Arial"/>
      <family val="2"/>
    </font>
    <font>
      <b/>
      <sz val="16"/>
      <color indexed="8"/>
      <name val="Arial"/>
      <family val="2"/>
    </font>
    <font>
      <sz val="11"/>
      <name val="Calibri"/>
      <family val="2"/>
    </font>
    <font>
      <b/>
      <i/>
      <sz val="11"/>
      <color indexed="8"/>
      <name val="Calibri"/>
      <family val="2"/>
    </font>
    <font>
      <b/>
      <sz val="11"/>
      <color indexed="8"/>
      <name val="Calibri"/>
      <family val="2"/>
    </font>
    <font>
      <sz val="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10"/>
      <name val="Arial"/>
      <family val="2"/>
    </font>
    <font>
      <b/>
      <sz val="12"/>
      <color indexed="10"/>
      <name val="Arial"/>
      <family val="2"/>
    </font>
    <font>
      <b/>
      <i/>
      <sz val="12"/>
      <color indexed="8"/>
      <name val="Calibri"/>
      <family val="2"/>
    </font>
    <font>
      <sz val="12"/>
      <name val="Arial"/>
      <family val="2"/>
    </font>
    <font>
      <b/>
      <i/>
      <sz val="10"/>
      <color indexed="8"/>
      <name val="Calibri"/>
      <family val="2"/>
    </font>
    <font>
      <b/>
      <sz val="1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2"/>
      <color theme="1"/>
      <name val="Calibri"/>
      <family val="2"/>
    </font>
    <font>
      <b/>
      <sz val="14"/>
      <color theme="1"/>
      <name val="Arial"/>
      <family val="2"/>
    </font>
    <font>
      <b/>
      <sz val="16"/>
      <color theme="1"/>
      <name val="Arial"/>
      <family val="2"/>
    </font>
    <font>
      <b/>
      <sz val="16"/>
      <color theme="1"/>
      <name val="Calibri"/>
      <family val="2"/>
    </font>
    <font>
      <b/>
      <i/>
      <sz val="11"/>
      <color theme="1"/>
      <name val="Calibri"/>
      <family val="2"/>
    </font>
    <font>
      <sz val="10"/>
      <color rgb="FFFF0000"/>
      <name val="Arial"/>
      <family val="2"/>
    </font>
    <font>
      <b/>
      <sz val="10"/>
      <color rgb="FFFF0000"/>
      <name val="Arial"/>
      <family val="2"/>
    </font>
    <font>
      <b/>
      <sz val="12"/>
      <color rgb="FFFF0000"/>
      <name val="Arial"/>
      <family val="2"/>
    </font>
    <font>
      <i/>
      <sz val="11"/>
      <color theme="1"/>
      <name val="Calibri"/>
      <family val="2"/>
    </font>
    <font>
      <b/>
      <i/>
      <sz val="12"/>
      <color theme="1"/>
      <name val="Calibri"/>
      <family val="2"/>
    </font>
    <font>
      <b/>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bottom/>
    </border>
    <border>
      <left style="thin"/>
      <right style="thin"/>
      <top/>
      <bottom/>
    </border>
    <border>
      <left style="thin"/>
      <right style="thin"/>
      <top style="thin"/>
      <bottom style="thin"/>
    </border>
    <border>
      <left style="thin"/>
      <right style="thin"/>
      <top/>
      <bottom style="thin"/>
    </border>
    <border>
      <left style="thin"/>
      <right style="thin"/>
      <top style="thin"/>
      <bottom/>
    </border>
    <border>
      <left style="double"/>
      <right style="thin"/>
      <top style="thin"/>
      <bottom style="thin"/>
    </border>
    <border>
      <left/>
      <right style="double"/>
      <top style="double"/>
      <bottom style="double"/>
    </border>
    <border>
      <left style="double"/>
      <right style="thin"/>
      <top style="thin"/>
      <bottom/>
    </border>
    <border>
      <left style="thin"/>
      <right style="double"/>
      <top/>
      <bottom/>
    </border>
    <border>
      <left style="thin"/>
      <right style="double"/>
      <top style="thin"/>
      <bottom style="thin"/>
    </border>
    <border>
      <left style="thin"/>
      <right style="double"/>
      <top style="thin"/>
      <bottom>
        <color indexed="63"/>
      </bottom>
    </border>
    <border>
      <left style="thin"/>
      <right style="double"/>
      <top/>
      <bottom style="thin"/>
    </border>
    <border>
      <left style="thin"/>
      <right style="thin"/>
      <top style="hair"/>
      <bottom style="thin"/>
    </border>
    <border>
      <left style="thin"/>
      <right style="double"/>
      <top style="hair"/>
      <bottom style="thin"/>
    </border>
    <border>
      <left style="thin"/>
      <right style="thin"/>
      <top/>
      <bottom style="hair"/>
    </border>
    <border>
      <left style="thin"/>
      <right style="double"/>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top style="double"/>
      <bottom style="double"/>
    </border>
    <border>
      <left/>
      <right/>
      <top style="double"/>
      <bottom style="double"/>
    </border>
    <border>
      <left/>
      <right style="thin"/>
      <top style="double"/>
      <bottom style="double"/>
    </border>
    <border>
      <left style="double"/>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3" fillId="0" borderId="0">
      <alignment/>
      <protection/>
    </xf>
    <xf numFmtId="0" fontId="0" fillId="32" borderId="7" applyNumberFormat="0" applyFont="0" applyAlignment="0" applyProtection="0"/>
    <xf numFmtId="0" fontId="16" fillId="0" borderId="0">
      <alignment/>
      <protection/>
    </xf>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54">
    <xf numFmtId="0" fontId="0" fillId="0" borderId="0" xfId="0" applyFont="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0" fillId="0" borderId="0" xfId="0" applyNumberFormat="1" applyBorder="1" applyAlignment="1" applyProtection="1">
      <alignment/>
      <protection/>
    </xf>
    <xf numFmtId="0" fontId="71" fillId="0" borderId="0" xfId="0" applyFont="1" applyAlignment="1">
      <alignment/>
    </xf>
    <xf numFmtId="0" fontId="72" fillId="0" borderId="0" xfId="0" applyFont="1" applyAlignment="1">
      <alignment/>
    </xf>
    <xf numFmtId="1" fontId="10" fillId="0" borderId="10" xfId="0" applyNumberFormat="1" applyFont="1" applyBorder="1" applyAlignment="1" applyProtection="1">
      <alignment horizontal="center" vertical="center" textRotation="90" wrapText="1"/>
      <protection/>
    </xf>
    <xf numFmtId="2" fontId="11" fillId="0" borderId="11" xfId="0" applyNumberFormat="1" applyFont="1" applyBorder="1" applyAlignment="1" applyProtection="1">
      <alignment horizontal="center" vertical="center" wrapText="1"/>
      <protection/>
    </xf>
    <xf numFmtId="0" fontId="11" fillId="0" borderId="11" xfId="0" applyNumberFormat="1" applyFont="1" applyBorder="1" applyAlignment="1" applyProtection="1">
      <alignment horizontal="center" vertical="center" wrapText="1"/>
      <protection/>
    </xf>
    <xf numFmtId="1" fontId="11" fillId="0" borderId="11" xfId="0" applyNumberFormat="1" applyFont="1" applyBorder="1" applyAlignment="1" applyProtection="1">
      <alignment horizontal="center" vertical="center" textRotation="90" wrapText="1"/>
      <protection/>
    </xf>
    <xf numFmtId="0" fontId="11" fillId="0" borderId="11" xfId="0" applyNumberFormat="1" applyFont="1" applyBorder="1" applyAlignment="1" applyProtection="1">
      <alignment horizontal="center" vertical="center" textRotation="90" wrapText="1"/>
      <protection/>
    </xf>
    <xf numFmtId="1" fontId="3" fillId="0" borderId="10" xfId="0" applyNumberFormat="1" applyFont="1" applyBorder="1" applyAlignment="1" applyProtection="1">
      <alignment horizontal="center" vertical="top" wrapText="1"/>
      <protection/>
    </xf>
    <xf numFmtId="2" fontId="3" fillId="0" borderId="12" xfId="0" applyNumberFormat="1" applyFont="1" applyBorder="1" applyAlignment="1" applyProtection="1">
      <alignment horizontal="center" wrapText="1"/>
      <protection locked="0"/>
    </xf>
    <xf numFmtId="2" fontId="3" fillId="0" borderId="12" xfId="0" applyNumberFormat="1" applyFont="1" applyBorder="1" applyAlignment="1" applyProtection="1">
      <alignment vertical="top" wrapText="1"/>
      <protection/>
    </xf>
    <xf numFmtId="1" fontId="3" fillId="0" borderId="12" xfId="0" applyNumberFormat="1" applyFont="1" applyBorder="1" applyAlignment="1" applyProtection="1">
      <alignment horizontal="center" wrapText="1"/>
      <protection/>
    </xf>
    <xf numFmtId="0" fontId="3" fillId="0" borderId="12" xfId="0" applyNumberFormat="1" applyFont="1" applyBorder="1" applyAlignment="1" applyProtection="1">
      <alignment wrapText="1"/>
      <protection/>
    </xf>
    <xf numFmtId="0" fontId="3" fillId="0" borderId="12" xfId="0" applyNumberFormat="1" applyFont="1" applyBorder="1" applyAlignment="1" applyProtection="1">
      <alignment horizontal="center" wrapText="1"/>
      <protection/>
    </xf>
    <xf numFmtId="2" fontId="3" fillId="0" borderId="12" xfId="0" applyNumberFormat="1" applyFont="1" applyBorder="1" applyAlignment="1" applyProtection="1">
      <alignment vertical="top" wrapText="1"/>
      <protection/>
    </xf>
    <xf numFmtId="0" fontId="3" fillId="0" borderId="13" xfId="0" applyNumberFormat="1" applyFont="1" applyBorder="1" applyAlignment="1" applyProtection="1">
      <alignment wrapText="1"/>
      <protection/>
    </xf>
    <xf numFmtId="1" fontId="3" fillId="0" borderId="13" xfId="0" applyNumberFormat="1" applyFont="1" applyBorder="1" applyAlignment="1" applyProtection="1">
      <alignment horizontal="center" wrapText="1"/>
      <protection/>
    </xf>
    <xf numFmtId="0" fontId="3" fillId="0" borderId="13" xfId="0" applyNumberFormat="1" applyFont="1" applyBorder="1" applyAlignment="1" applyProtection="1">
      <alignment horizontal="center" wrapText="1"/>
      <protection/>
    </xf>
    <xf numFmtId="2" fontId="3" fillId="0" borderId="13" xfId="0" applyNumberFormat="1" applyFont="1" applyBorder="1" applyAlignment="1" applyProtection="1">
      <alignment horizontal="center" wrapText="1"/>
      <protection locked="0"/>
    </xf>
    <xf numFmtId="1" fontId="3" fillId="0" borderId="0" xfId="0" applyNumberFormat="1" applyFont="1" applyAlignment="1" applyProtection="1">
      <alignment vertical="top" wrapText="1"/>
      <protection/>
    </xf>
    <xf numFmtId="2" fontId="3" fillId="0" borderId="0" xfId="0" applyNumberFormat="1" applyFont="1" applyAlignment="1" applyProtection="1">
      <alignment vertical="top" wrapText="1"/>
      <protection/>
    </xf>
    <xf numFmtId="0" fontId="3" fillId="0" borderId="0" xfId="0" applyNumberFormat="1" applyFont="1" applyAlignment="1" applyProtection="1">
      <alignment vertical="top" wrapText="1"/>
      <protection/>
    </xf>
    <xf numFmtId="1" fontId="3" fillId="0" borderId="0" xfId="0" applyNumberFormat="1" applyFont="1" applyBorder="1" applyAlignment="1" applyProtection="1">
      <alignment horizontal="center" wrapText="1"/>
      <protection/>
    </xf>
    <xf numFmtId="0" fontId="3" fillId="0" borderId="11" xfId="0" applyNumberFormat="1" applyFont="1" applyBorder="1" applyAlignment="1" applyProtection="1">
      <alignment horizontal="center" wrapText="1"/>
      <protection/>
    </xf>
    <xf numFmtId="2" fontId="8" fillId="0" borderId="0" xfId="0" applyNumberFormat="1" applyFont="1" applyAlignment="1" applyProtection="1">
      <alignment vertical="top" wrapText="1"/>
      <protection/>
    </xf>
    <xf numFmtId="0" fontId="8" fillId="0" borderId="0" xfId="0" applyNumberFormat="1" applyFont="1" applyAlignment="1" applyProtection="1">
      <alignment vertical="top" wrapText="1"/>
      <protection/>
    </xf>
    <xf numFmtId="1" fontId="8" fillId="0" borderId="0" xfId="0" applyNumberFormat="1" applyFont="1" applyAlignment="1" applyProtection="1">
      <alignment horizontal="center" wrapText="1"/>
      <protection/>
    </xf>
    <xf numFmtId="0" fontId="8" fillId="0" borderId="0" xfId="0" applyNumberFormat="1" applyFont="1" applyAlignment="1" applyProtection="1">
      <alignment horizontal="center" wrapText="1"/>
      <protection/>
    </xf>
    <xf numFmtId="2" fontId="3" fillId="0" borderId="13" xfId="0" applyNumberFormat="1" applyFont="1" applyBorder="1" applyAlignment="1" applyProtection="1">
      <alignment vertical="top" wrapText="1"/>
      <protection/>
    </xf>
    <xf numFmtId="1" fontId="12" fillId="0" borderId="0" xfId="0" applyNumberFormat="1" applyFont="1" applyAlignment="1" applyProtection="1">
      <alignment horizontal="center" vertical="center" wrapText="1"/>
      <protection/>
    </xf>
    <xf numFmtId="2" fontId="12" fillId="0" borderId="0" xfId="0" applyNumberFormat="1" applyFont="1" applyAlignment="1" applyProtection="1">
      <alignment vertical="center" wrapText="1"/>
      <protection/>
    </xf>
    <xf numFmtId="49" fontId="12" fillId="0" borderId="0" xfId="0" applyNumberFormat="1" applyFont="1" applyAlignment="1" applyProtection="1">
      <alignment horizontal="center" vertical="center" wrapText="1"/>
      <protection/>
    </xf>
    <xf numFmtId="2" fontId="15" fillId="0" borderId="0" xfId="0" applyNumberFormat="1" applyFont="1" applyAlignment="1" applyProtection="1">
      <alignment horizontal="left" vertical="center" wrapText="1"/>
      <protection/>
    </xf>
    <xf numFmtId="0" fontId="3" fillId="0" borderId="14" xfId="0" applyNumberFormat="1" applyFont="1" applyBorder="1" applyAlignment="1" applyProtection="1">
      <alignment wrapText="1"/>
      <protection/>
    </xf>
    <xf numFmtId="0" fontId="3" fillId="0" borderId="11" xfId="0" applyNumberFormat="1" applyFont="1" applyBorder="1" applyAlignment="1" applyProtection="1">
      <alignment wrapText="1"/>
      <protection/>
    </xf>
    <xf numFmtId="0" fontId="3" fillId="0" borderId="12" xfId="0" applyNumberFormat="1" applyFont="1" applyBorder="1" applyAlignment="1" applyProtection="1">
      <alignment horizontal="left" vertical="top" wrapText="1"/>
      <protection/>
    </xf>
    <xf numFmtId="2" fontId="8" fillId="0" borderId="0" xfId="0" applyNumberFormat="1" applyFont="1" applyBorder="1" applyAlignment="1" applyProtection="1">
      <alignment horizontal="center" vertical="center" wrapText="1"/>
      <protection/>
    </xf>
    <xf numFmtId="2" fontId="8" fillId="0" borderId="0" xfId="0" applyNumberFormat="1" applyFont="1" applyAlignment="1" applyProtection="1">
      <alignment horizontal="left" vertical="center" wrapText="1"/>
      <protection/>
    </xf>
    <xf numFmtId="2" fontId="8" fillId="0" borderId="0" xfId="0" applyNumberFormat="1" applyFont="1" applyBorder="1" applyAlignment="1" applyProtection="1">
      <alignment horizontal="left" vertical="center" wrapText="1"/>
      <protection/>
    </xf>
    <xf numFmtId="0" fontId="3" fillId="0" borderId="11" xfId="55" applyFont="1" applyBorder="1" applyAlignment="1" applyProtection="1">
      <alignment horizontal="justify" vertical="top"/>
      <protection/>
    </xf>
    <xf numFmtId="0" fontId="3" fillId="0" borderId="11" xfId="55" applyFont="1" applyBorder="1" applyAlignment="1" applyProtection="1">
      <alignment horizontal="center"/>
      <protection/>
    </xf>
    <xf numFmtId="0" fontId="3" fillId="0" borderId="12" xfId="55" applyFont="1" applyBorder="1" applyAlignment="1" applyProtection="1">
      <alignment horizontal="center"/>
      <protection/>
    </xf>
    <xf numFmtId="2" fontId="3" fillId="0" borderId="12" xfId="0" applyNumberFormat="1" applyFont="1" applyBorder="1" applyAlignment="1" applyProtection="1">
      <alignment horizontal="center" wrapText="1"/>
      <protection/>
    </xf>
    <xf numFmtId="2" fontId="3" fillId="0" borderId="0" xfId="0" applyNumberFormat="1" applyFont="1" applyAlignment="1" applyProtection="1">
      <alignment horizontal="center" vertical="center" wrapText="1"/>
      <protection/>
    </xf>
    <xf numFmtId="2" fontId="3" fillId="0" borderId="0" xfId="0" applyNumberFormat="1" applyFont="1" applyAlignment="1" applyProtection="1">
      <alignment horizontal="left" vertical="center" wrapText="1"/>
      <protection/>
    </xf>
    <xf numFmtId="0" fontId="3" fillId="0" borderId="12" xfId="55" applyFont="1" applyBorder="1" applyAlignment="1" applyProtection="1">
      <alignment horizontal="justify" vertical="top"/>
      <protection/>
    </xf>
    <xf numFmtId="0" fontId="3" fillId="0" borderId="12" xfId="55" applyFont="1" applyBorder="1" applyAlignment="1" applyProtection="1">
      <alignment horizontal="justify" vertical="top" wrapText="1"/>
      <protection/>
    </xf>
    <xf numFmtId="0" fontId="3" fillId="0" borderId="11" xfId="55" applyFont="1" applyBorder="1" applyAlignment="1" applyProtection="1">
      <alignment horizontal="right"/>
      <protection/>
    </xf>
    <xf numFmtId="2" fontId="3" fillId="0" borderId="15" xfId="55" applyNumberFormat="1" applyFont="1" applyBorder="1" applyAlignment="1" applyProtection="1">
      <alignment horizontal="center" vertical="top"/>
      <protection/>
    </xf>
    <xf numFmtId="2" fontId="3" fillId="0" borderId="12" xfId="0" applyNumberFormat="1" applyFont="1" applyBorder="1" applyAlignment="1" applyProtection="1">
      <alignment horizontal="left" vertical="center" wrapText="1"/>
      <protection/>
    </xf>
    <xf numFmtId="0" fontId="3" fillId="0" borderId="13" xfId="55" applyFont="1" applyBorder="1" applyAlignment="1" applyProtection="1">
      <alignment horizontal="justify" vertical="top"/>
      <protection/>
    </xf>
    <xf numFmtId="2" fontId="3" fillId="0" borderId="0" xfId="0" applyNumberFormat="1" applyFont="1" applyBorder="1" applyAlignment="1" applyProtection="1">
      <alignment horizontal="center" vertical="center" wrapText="1"/>
      <protection/>
    </xf>
    <xf numFmtId="4" fontId="3" fillId="0" borderId="11" xfId="55" applyNumberFormat="1" applyFont="1" applyBorder="1" applyAlignment="1" applyProtection="1">
      <alignment horizontal="right"/>
      <protection/>
    </xf>
    <xf numFmtId="2" fontId="12" fillId="0" borderId="0" xfId="0" applyNumberFormat="1" applyFont="1" applyAlignment="1" applyProtection="1">
      <alignment horizontal="center" vertical="center" wrapText="1"/>
      <protection/>
    </xf>
    <xf numFmtId="2" fontId="14" fillId="0" borderId="0" xfId="0" applyNumberFormat="1" applyFont="1" applyAlignment="1" applyProtection="1">
      <alignment horizontal="center" vertical="center" wrapText="1"/>
      <protection/>
    </xf>
    <xf numFmtId="2" fontId="12" fillId="0" borderId="0" xfId="0" applyNumberFormat="1" applyFont="1" applyAlignment="1" applyProtection="1">
      <alignment horizontal="left" vertical="center" wrapText="1"/>
      <protection/>
    </xf>
    <xf numFmtId="1" fontId="12" fillId="0" borderId="0" xfId="0" applyNumberFormat="1" applyFont="1" applyAlignment="1" applyProtection="1">
      <alignment horizontal="center" wrapText="1"/>
      <protection/>
    </xf>
    <xf numFmtId="0" fontId="12" fillId="0" borderId="0" xfId="0" applyNumberFormat="1" applyFont="1" applyAlignment="1" applyProtection="1">
      <alignment horizontal="center" wrapText="1"/>
      <protection/>
    </xf>
    <xf numFmtId="4" fontId="12" fillId="0" borderId="0" xfId="0" applyNumberFormat="1" applyFont="1" applyAlignment="1" applyProtection="1">
      <alignment horizontal="right" wrapText="1"/>
      <protection/>
    </xf>
    <xf numFmtId="4" fontId="12" fillId="0" borderId="0" xfId="0" applyNumberFormat="1" applyFont="1" applyBorder="1" applyAlignment="1" applyProtection="1">
      <alignment horizontal="right" wrapText="1"/>
      <protection/>
    </xf>
    <xf numFmtId="1" fontId="12" fillId="0" borderId="0" xfId="0" applyNumberFormat="1" applyFont="1" applyAlignment="1" applyProtection="1">
      <alignment horizontal="center" vertical="top" wrapText="1"/>
      <protection/>
    </xf>
    <xf numFmtId="2" fontId="12" fillId="0" borderId="0" xfId="0" applyNumberFormat="1" applyFont="1" applyBorder="1" applyAlignment="1" applyProtection="1">
      <alignment horizontal="center" vertical="center" wrapText="1"/>
      <protection/>
    </xf>
    <xf numFmtId="0" fontId="3" fillId="0" borderId="14" xfId="55" applyFont="1" applyBorder="1" applyAlignment="1" applyProtection="1">
      <alignment horizontal="justify" vertical="top" wrapText="1"/>
      <protection/>
    </xf>
    <xf numFmtId="2" fontId="3" fillId="0" borderId="12" xfId="0" applyNumberFormat="1" applyFont="1" applyBorder="1" applyAlignment="1" applyProtection="1">
      <alignment horizontal="left" vertical="center" wrapText="1"/>
      <protection/>
    </xf>
    <xf numFmtId="2" fontId="3" fillId="0" borderId="0" xfId="0" applyNumberFormat="1" applyFont="1" applyBorder="1" applyAlignment="1" applyProtection="1">
      <alignment horizontal="left" vertical="center" wrapText="1"/>
      <protection/>
    </xf>
    <xf numFmtId="1" fontId="3" fillId="0" borderId="0" xfId="0" applyNumberFormat="1" applyFont="1" applyAlignment="1" applyProtection="1">
      <alignment horizontal="center" wrapText="1"/>
      <protection/>
    </xf>
    <xf numFmtId="0" fontId="3" fillId="0" borderId="0" xfId="0" applyNumberFormat="1" applyFont="1" applyAlignment="1" applyProtection="1">
      <alignment horizontal="center" wrapText="1"/>
      <protection/>
    </xf>
    <xf numFmtId="2" fontId="3" fillId="0" borderId="15" xfId="57" applyNumberFormat="1" applyFont="1" applyBorder="1" applyAlignment="1" applyProtection="1">
      <alignment horizontal="center" vertical="top"/>
      <protection/>
    </xf>
    <xf numFmtId="4" fontId="13" fillId="33" borderId="16" xfId="0" applyNumberFormat="1" applyFont="1" applyFill="1" applyBorder="1" applyAlignment="1" applyProtection="1">
      <alignment horizontal="center" vertical="center" wrapText="1"/>
      <protection locked="0"/>
    </xf>
    <xf numFmtId="2" fontId="69" fillId="0" borderId="0" xfId="0" applyNumberFormat="1" applyFont="1" applyAlignment="1">
      <alignment/>
    </xf>
    <xf numFmtId="4" fontId="73" fillId="0" borderId="0" xfId="0" applyNumberFormat="1" applyFont="1" applyAlignment="1">
      <alignment/>
    </xf>
    <xf numFmtId="0" fontId="73" fillId="0" borderId="0" xfId="0" applyFont="1" applyAlignment="1" applyProtection="1">
      <alignment/>
      <protection/>
    </xf>
    <xf numFmtId="0" fontId="0" fillId="0" borderId="0" xfId="0" applyAlignment="1" applyProtection="1">
      <alignment/>
      <protection/>
    </xf>
    <xf numFmtId="0" fontId="74" fillId="0" borderId="0" xfId="0" applyFont="1" applyAlignment="1" applyProtection="1">
      <alignment horizontal="center"/>
      <protection/>
    </xf>
    <xf numFmtId="4" fontId="74" fillId="0" borderId="0" xfId="0" applyNumberFormat="1" applyFont="1" applyAlignment="1" applyProtection="1">
      <alignment horizontal="center"/>
      <protection/>
    </xf>
    <xf numFmtId="4" fontId="0" fillId="0" borderId="0" xfId="0" applyNumberFormat="1" applyAlignment="1" applyProtection="1">
      <alignment/>
      <protection/>
    </xf>
    <xf numFmtId="0" fontId="68" fillId="0" borderId="0" xfId="0" applyFont="1" applyAlignment="1" applyProtection="1">
      <alignment/>
      <protection/>
    </xf>
    <xf numFmtId="4" fontId="68" fillId="0" borderId="0" xfId="0" applyNumberFormat="1" applyFont="1" applyAlignment="1" applyProtection="1">
      <alignment/>
      <protection/>
    </xf>
    <xf numFmtId="0" fontId="70" fillId="0" borderId="0" xfId="0" applyFont="1" applyAlignment="1" applyProtection="1">
      <alignment/>
      <protection/>
    </xf>
    <xf numFmtId="0" fontId="66" fillId="0" borderId="0" xfId="0" applyFont="1" applyAlignment="1" applyProtection="1">
      <alignment/>
      <protection/>
    </xf>
    <xf numFmtId="0" fontId="0" fillId="0" borderId="0" xfId="0" applyAlignment="1" applyProtection="1">
      <alignment vertical="top"/>
      <protection/>
    </xf>
    <xf numFmtId="0" fontId="0" fillId="0" borderId="0" xfId="0" applyFont="1" applyAlignment="1" applyProtection="1">
      <alignment/>
      <protection/>
    </xf>
    <xf numFmtId="0" fontId="0" fillId="0" borderId="0" xfId="0" applyAlignment="1" applyProtection="1">
      <alignment wrapText="1"/>
      <protection/>
    </xf>
    <xf numFmtId="0" fontId="69" fillId="0" borderId="0" xfId="0" applyFont="1" applyAlignment="1" applyProtection="1">
      <alignment/>
      <protection/>
    </xf>
    <xf numFmtId="2" fontId="11" fillId="0" borderId="12" xfId="0" applyNumberFormat="1" applyFont="1" applyBorder="1" applyAlignment="1" applyProtection="1">
      <alignment horizontal="left" vertical="center" wrapText="1"/>
      <protection/>
    </xf>
    <xf numFmtId="0" fontId="11" fillId="0" borderId="12" xfId="0" applyNumberFormat="1" applyFont="1" applyBorder="1" applyAlignment="1" applyProtection="1">
      <alignment horizontal="left" vertical="center" wrapText="1"/>
      <protection/>
    </xf>
    <xf numFmtId="1" fontId="11" fillId="0" borderId="12" xfId="0" applyNumberFormat="1" applyFont="1" applyBorder="1" applyAlignment="1" applyProtection="1">
      <alignment horizontal="left" vertical="center" textRotation="90" wrapText="1"/>
      <protection/>
    </xf>
    <xf numFmtId="1" fontId="10" fillId="0" borderId="15" xfId="0" applyNumberFormat="1" applyFont="1" applyBorder="1" applyAlignment="1" applyProtection="1">
      <alignment horizontal="center" vertical="center" textRotation="90" wrapText="1"/>
      <protection/>
    </xf>
    <xf numFmtId="1" fontId="3" fillId="0" borderId="15" xfId="0" applyNumberFormat="1" applyFont="1" applyBorder="1" applyAlignment="1" applyProtection="1">
      <alignment horizontal="center" vertical="center" wrapText="1"/>
      <protection/>
    </xf>
    <xf numFmtId="2" fontId="3" fillId="0" borderId="15" xfId="55" applyNumberFormat="1" applyFont="1" applyBorder="1" applyAlignment="1" applyProtection="1">
      <alignment horizontal="center" vertical="center"/>
      <protection/>
    </xf>
    <xf numFmtId="2" fontId="3" fillId="0" borderId="17" xfId="55" applyNumberFormat="1" applyFont="1" applyBorder="1" applyAlignment="1" applyProtection="1">
      <alignment horizontal="center" vertical="center"/>
      <protection/>
    </xf>
    <xf numFmtId="2" fontId="3" fillId="0" borderId="10" xfId="55" applyNumberFormat="1" applyFont="1" applyBorder="1" applyAlignment="1" applyProtection="1">
      <alignment horizontal="center" vertical="center"/>
      <protection/>
    </xf>
    <xf numFmtId="1" fontId="3" fillId="0" borderId="14" xfId="0" applyNumberFormat="1" applyFont="1" applyBorder="1" applyAlignment="1" applyProtection="1">
      <alignment horizontal="center" wrapText="1"/>
      <protection/>
    </xf>
    <xf numFmtId="0" fontId="3" fillId="0" borderId="14" xfId="0" applyNumberFormat="1" applyFont="1" applyBorder="1" applyAlignment="1" applyProtection="1">
      <alignment horizontal="center" wrapText="1"/>
      <protection/>
    </xf>
    <xf numFmtId="2" fontId="3" fillId="0" borderId="14" xfId="0" applyNumberFormat="1" applyFont="1" applyBorder="1" applyAlignment="1" applyProtection="1">
      <alignment horizontal="center" wrapText="1"/>
      <protection locked="0"/>
    </xf>
    <xf numFmtId="0" fontId="3" fillId="0" borderId="12" xfId="55" applyFont="1" applyBorder="1" applyAlignment="1" applyProtection="1">
      <alignment horizontal="left" vertical="center"/>
      <protection/>
    </xf>
    <xf numFmtId="0" fontId="3" fillId="0" borderId="12" xfId="55" applyFont="1" applyBorder="1" applyAlignment="1" applyProtection="1">
      <alignment horizontal="left" vertical="center" wrapText="1"/>
      <protection/>
    </xf>
    <xf numFmtId="0" fontId="3" fillId="0" borderId="11" xfId="55" applyFont="1" applyBorder="1" applyAlignment="1" applyProtection="1">
      <alignment horizontal="left" vertical="center" wrapText="1"/>
      <protection/>
    </xf>
    <xf numFmtId="0" fontId="3" fillId="0" borderId="11" xfId="55" applyFont="1" applyBorder="1" applyAlignment="1" applyProtection="1">
      <alignment horizontal="left" vertical="center"/>
      <protection/>
    </xf>
    <xf numFmtId="0" fontId="3" fillId="0" borderId="14" xfId="55" applyFont="1" applyBorder="1" applyAlignment="1" applyProtection="1">
      <alignment horizontal="left" vertical="center" wrapText="1"/>
      <protection/>
    </xf>
    <xf numFmtId="0" fontId="3" fillId="0" borderId="13" xfId="55" applyFont="1" applyBorder="1" applyAlignment="1" applyProtection="1">
      <alignment horizontal="left" vertical="center"/>
      <protection/>
    </xf>
    <xf numFmtId="1" fontId="3" fillId="0" borderId="11" xfId="0" applyNumberFormat="1" applyFont="1" applyBorder="1" applyAlignment="1" applyProtection="1">
      <alignment horizontal="center" wrapText="1"/>
      <protection/>
    </xf>
    <xf numFmtId="2" fontId="3" fillId="0" borderId="11" xfId="0" applyNumberFormat="1" applyFont="1" applyBorder="1" applyAlignment="1" applyProtection="1">
      <alignment horizontal="center" wrapText="1"/>
      <protection locked="0"/>
    </xf>
    <xf numFmtId="4" fontId="11" fillId="0" borderId="18" xfId="0" applyNumberFormat="1" applyFont="1" applyBorder="1" applyAlignment="1" applyProtection="1">
      <alignment horizontal="center" vertical="center" textRotation="90" wrapText="1"/>
      <protection/>
    </xf>
    <xf numFmtId="4" fontId="3" fillId="0" borderId="19" xfId="0" applyNumberFormat="1" applyFont="1" applyBorder="1" applyAlignment="1" applyProtection="1">
      <alignment horizontal="center" wrapText="1"/>
      <protection locked="0"/>
    </xf>
    <xf numFmtId="4" fontId="3" fillId="0" borderId="20" xfId="0" applyNumberFormat="1" applyFont="1" applyBorder="1" applyAlignment="1" applyProtection="1">
      <alignment horizontal="center" wrapText="1"/>
      <protection locked="0"/>
    </xf>
    <xf numFmtId="4" fontId="3" fillId="0" borderId="21" xfId="0" applyNumberFormat="1" applyFont="1" applyBorder="1" applyAlignment="1" applyProtection="1">
      <alignment horizontal="center" wrapText="1"/>
      <protection locked="0"/>
    </xf>
    <xf numFmtId="4" fontId="10" fillId="33" borderId="16" xfId="0" applyNumberFormat="1" applyFont="1" applyFill="1" applyBorder="1" applyAlignment="1" applyProtection="1">
      <alignment horizontal="center" vertical="center" wrapText="1"/>
      <protection locked="0"/>
    </xf>
    <xf numFmtId="4" fontId="8" fillId="0" borderId="0" xfId="0" applyNumberFormat="1" applyFont="1" applyAlignment="1" applyProtection="1">
      <alignment horizontal="center" wrapText="1"/>
      <protection/>
    </xf>
    <xf numFmtId="4" fontId="3" fillId="0" borderId="18" xfId="0" applyNumberFormat="1" applyFont="1" applyBorder="1" applyAlignment="1" applyProtection="1">
      <alignment horizontal="center" wrapText="1"/>
      <protection/>
    </xf>
    <xf numFmtId="4" fontId="3" fillId="0" borderId="19" xfId="0" applyNumberFormat="1" applyFont="1" applyBorder="1" applyAlignment="1" applyProtection="1">
      <alignment horizontal="center" wrapText="1"/>
      <protection/>
    </xf>
    <xf numFmtId="4" fontId="3" fillId="0" borderId="0" xfId="0" applyNumberFormat="1" applyFont="1" applyAlignment="1" applyProtection="1">
      <alignment horizontal="center" wrapText="1"/>
      <protection/>
    </xf>
    <xf numFmtId="4" fontId="3" fillId="0" borderId="18" xfId="0" applyNumberFormat="1" applyFont="1" applyBorder="1" applyAlignment="1" applyProtection="1">
      <alignment horizontal="center" wrapText="1"/>
      <protection locked="0"/>
    </xf>
    <xf numFmtId="0" fontId="3" fillId="0" borderId="22" xfId="0" applyNumberFormat="1" applyFont="1" applyBorder="1" applyAlignment="1" applyProtection="1">
      <alignment wrapText="1"/>
      <protection/>
    </xf>
    <xf numFmtId="1" fontId="3" fillId="0" borderId="22" xfId="0" applyNumberFormat="1" applyFont="1" applyBorder="1" applyAlignment="1" applyProtection="1">
      <alignment horizontal="center" wrapText="1"/>
      <protection/>
    </xf>
    <xf numFmtId="0" fontId="3" fillId="0" borderId="22" xfId="0" applyNumberFormat="1" applyFont="1" applyBorder="1" applyAlignment="1" applyProtection="1">
      <alignment horizontal="center" wrapText="1"/>
      <protection/>
    </xf>
    <xf numFmtId="2" fontId="3" fillId="0" borderId="22" xfId="0" applyNumberFormat="1" applyFont="1" applyBorder="1" applyAlignment="1" applyProtection="1">
      <alignment horizontal="center" wrapText="1"/>
      <protection locked="0"/>
    </xf>
    <xf numFmtId="4" fontId="3" fillId="0" borderId="23" xfId="0" applyNumberFormat="1" applyFont="1" applyBorder="1" applyAlignment="1" applyProtection="1">
      <alignment horizontal="center" wrapText="1"/>
      <protection locked="0"/>
    </xf>
    <xf numFmtId="1" fontId="3" fillId="0" borderId="24" xfId="0" applyNumberFormat="1" applyFont="1" applyBorder="1" applyAlignment="1" applyProtection="1">
      <alignment horizontal="center" wrapText="1"/>
      <protection/>
    </xf>
    <xf numFmtId="0" fontId="3" fillId="0" borderId="24" xfId="0" applyNumberFormat="1" applyFont="1" applyBorder="1" applyAlignment="1" applyProtection="1">
      <alignment horizontal="center" wrapText="1"/>
      <protection/>
    </xf>
    <xf numFmtId="2" fontId="3" fillId="0" borderId="24" xfId="0" applyNumberFormat="1" applyFont="1" applyBorder="1" applyAlignment="1" applyProtection="1">
      <alignment horizontal="center" wrapText="1"/>
      <protection locked="0"/>
    </xf>
    <xf numFmtId="4" fontId="3" fillId="0" borderId="25" xfId="0" applyNumberFormat="1" applyFont="1" applyBorder="1" applyAlignment="1" applyProtection="1">
      <alignment horizontal="center" wrapText="1"/>
      <protection locked="0"/>
    </xf>
    <xf numFmtId="0" fontId="3" fillId="0" borderId="13" xfId="55" applyFont="1" applyBorder="1" applyAlignment="1" applyProtection="1">
      <alignment horizontal="left" vertical="center" wrapText="1"/>
      <protection/>
    </xf>
    <xf numFmtId="2" fontId="75" fillId="0" borderId="12" xfId="0" applyNumberFormat="1" applyFont="1" applyBorder="1" applyAlignment="1" applyProtection="1">
      <alignment horizontal="center" wrapText="1"/>
      <protection locked="0"/>
    </xf>
    <xf numFmtId="4" fontId="75" fillId="0" borderId="19" xfId="0" applyNumberFormat="1" applyFont="1" applyBorder="1" applyAlignment="1" applyProtection="1">
      <alignment horizontal="center" wrapText="1"/>
      <protection locked="0"/>
    </xf>
    <xf numFmtId="0" fontId="75" fillId="0" borderId="12" xfId="55" applyFont="1" applyBorder="1" applyAlignment="1" applyProtection="1">
      <alignment horizontal="center"/>
      <protection/>
    </xf>
    <xf numFmtId="0" fontId="75" fillId="0" borderId="12" xfId="0" applyNumberFormat="1" applyFont="1" applyBorder="1" applyAlignment="1" applyProtection="1">
      <alignment horizontal="center" wrapText="1"/>
      <protection/>
    </xf>
    <xf numFmtId="0" fontId="3" fillId="0" borderId="14" xfId="0" applyNumberFormat="1" applyFont="1" applyBorder="1" applyAlignment="1" applyProtection="1">
      <alignment horizontal="left" vertical="top" wrapText="1"/>
      <protection/>
    </xf>
    <xf numFmtId="0" fontId="75" fillId="0" borderId="14" xfId="55" applyFont="1" applyBorder="1" applyAlignment="1" applyProtection="1">
      <alignment horizontal="center"/>
      <protection/>
    </xf>
    <xf numFmtId="0" fontId="75" fillId="0" borderId="14" xfId="0" applyNumberFormat="1" applyFont="1" applyBorder="1" applyAlignment="1" applyProtection="1">
      <alignment horizontal="center" wrapText="1"/>
      <protection/>
    </xf>
    <xf numFmtId="2" fontId="75" fillId="0" borderId="14" xfId="0" applyNumberFormat="1" applyFont="1" applyBorder="1" applyAlignment="1" applyProtection="1">
      <alignment horizontal="center" wrapText="1"/>
      <protection locked="0"/>
    </xf>
    <xf numFmtId="4" fontId="75" fillId="0" borderId="20" xfId="0" applyNumberFormat="1" applyFont="1" applyBorder="1" applyAlignment="1" applyProtection="1">
      <alignment horizontal="center" wrapText="1"/>
      <protection locked="0"/>
    </xf>
    <xf numFmtId="2" fontId="3" fillId="0" borderId="17" xfId="0" applyNumberFormat="1" applyFont="1" applyBorder="1" applyAlignment="1" applyProtection="1">
      <alignment horizontal="center" vertical="center" wrapText="1"/>
      <protection/>
    </xf>
    <xf numFmtId="2" fontId="3" fillId="0" borderId="15" xfId="57" applyNumberFormat="1" applyFont="1" applyBorder="1" applyAlignment="1" applyProtection="1">
      <alignment horizontal="center" vertical="center"/>
      <protection/>
    </xf>
    <xf numFmtId="2" fontId="3" fillId="0" borderId="14" xfId="0" applyNumberFormat="1" applyFont="1" applyBorder="1" applyAlignment="1" applyProtection="1">
      <alignment horizontal="left" vertical="center" wrapText="1"/>
      <protection/>
    </xf>
    <xf numFmtId="2" fontId="3" fillId="0" borderId="15" xfId="0" applyNumberFormat="1" applyFont="1" applyBorder="1" applyAlignment="1" applyProtection="1">
      <alignment horizontal="center" vertical="center" wrapText="1"/>
      <protection/>
    </xf>
    <xf numFmtId="2" fontId="3" fillId="0" borderId="15" xfId="0" applyNumberFormat="1" applyFont="1" applyBorder="1" applyAlignment="1" applyProtection="1">
      <alignment horizontal="center" vertical="top" wrapText="1"/>
      <protection/>
    </xf>
    <xf numFmtId="2" fontId="75" fillId="0" borderId="12" xfId="0" applyNumberFormat="1" applyFont="1" applyBorder="1" applyAlignment="1" applyProtection="1">
      <alignment horizontal="center" wrapText="1"/>
      <protection locked="0"/>
    </xf>
    <xf numFmtId="4" fontId="75" fillId="0" borderId="19" xfId="0" applyNumberFormat="1" applyFont="1" applyBorder="1" applyAlignment="1" applyProtection="1">
      <alignment horizontal="center" wrapText="1"/>
      <protection locked="0"/>
    </xf>
    <xf numFmtId="1" fontId="75" fillId="0" borderId="12" xfId="0" applyNumberFormat="1" applyFont="1" applyBorder="1" applyAlignment="1" applyProtection="1">
      <alignment horizontal="center" wrapText="1"/>
      <protection/>
    </xf>
    <xf numFmtId="0" fontId="75" fillId="0" borderId="12" xfId="0" applyNumberFormat="1" applyFont="1" applyBorder="1" applyAlignment="1" applyProtection="1">
      <alignment horizontal="center" wrapText="1"/>
      <protection/>
    </xf>
    <xf numFmtId="0" fontId="3" fillId="0" borderId="14" xfId="0" applyNumberFormat="1" applyFont="1" applyBorder="1" applyAlignment="1" applyProtection="1">
      <alignment vertical="top" wrapText="1"/>
      <protection/>
    </xf>
    <xf numFmtId="1" fontId="75" fillId="0" borderId="14" xfId="0" applyNumberFormat="1" applyFont="1" applyBorder="1" applyAlignment="1" applyProtection="1">
      <alignment horizontal="center" wrapText="1"/>
      <protection/>
    </xf>
    <xf numFmtId="0" fontId="75" fillId="0" borderId="14" xfId="0" applyNumberFormat="1" applyFont="1" applyBorder="1" applyAlignment="1" applyProtection="1">
      <alignment horizontal="center" wrapText="1"/>
      <protection/>
    </xf>
    <xf numFmtId="1" fontId="3" fillId="0" borderId="17" xfId="0" applyNumberFormat="1" applyFont="1" applyBorder="1" applyAlignment="1" applyProtection="1">
      <alignment vertical="top" wrapText="1"/>
      <protection/>
    </xf>
    <xf numFmtId="4" fontId="76" fillId="33" borderId="16" xfId="0" applyNumberFormat="1" applyFont="1" applyFill="1" applyBorder="1" applyAlignment="1" applyProtection="1">
      <alignment horizontal="center" vertical="center" wrapText="1"/>
      <protection locked="0"/>
    </xf>
    <xf numFmtId="0" fontId="3" fillId="0" borderId="22" xfId="55" applyFont="1" applyBorder="1" applyAlignment="1" applyProtection="1">
      <alignment horizontal="left" vertical="center" wrapText="1"/>
      <protection/>
    </xf>
    <xf numFmtId="2" fontId="19" fillId="0" borderId="0" xfId="0" applyNumberFormat="1" applyFont="1" applyAlignment="1" applyProtection="1">
      <alignment vertical="top" wrapText="1"/>
      <protection/>
    </xf>
    <xf numFmtId="1" fontId="20" fillId="0" borderId="0" xfId="0" applyNumberFormat="1" applyFont="1" applyAlignment="1" applyProtection="1">
      <alignment vertical="top" wrapText="1"/>
      <protection/>
    </xf>
    <xf numFmtId="2" fontId="77" fillId="0" borderId="0" xfId="0" applyNumberFormat="1" applyFont="1" applyAlignment="1" applyProtection="1">
      <alignment vertical="top" wrapText="1"/>
      <protection/>
    </xf>
    <xf numFmtId="0" fontId="75" fillId="0" borderId="0" xfId="0" applyNumberFormat="1" applyFont="1" applyAlignment="1" applyProtection="1">
      <alignment vertical="top" wrapText="1"/>
      <protection/>
    </xf>
    <xf numFmtId="4" fontId="75" fillId="0" borderId="0" xfId="0" applyNumberFormat="1" applyFont="1" applyAlignment="1" applyProtection="1">
      <alignment horizontal="center" wrapText="1"/>
      <protection/>
    </xf>
    <xf numFmtId="0" fontId="19" fillId="0" borderId="0" xfId="0" applyNumberFormat="1" applyFont="1" applyAlignment="1" applyProtection="1">
      <alignment horizontal="right" wrapText="1"/>
      <protection/>
    </xf>
    <xf numFmtId="0" fontId="78" fillId="0" borderId="26" xfId="0" applyFont="1" applyBorder="1" applyAlignment="1" applyProtection="1">
      <alignment horizontal="center" vertical="top"/>
      <protection/>
    </xf>
    <xf numFmtId="2" fontId="26" fillId="0" borderId="27" xfId="0" applyNumberFormat="1" applyFont="1" applyBorder="1" applyAlignment="1" applyProtection="1">
      <alignment horizontal="left" vertical="center" wrapText="1"/>
      <protection/>
    </xf>
    <xf numFmtId="0" fontId="26" fillId="0" borderId="27" xfId="55" applyFont="1" applyBorder="1" applyAlignment="1" applyProtection="1">
      <alignment horizontal="left" vertical="center" wrapText="1"/>
      <protection/>
    </xf>
    <xf numFmtId="0" fontId="0" fillId="0" borderId="27" xfId="0" applyBorder="1" applyAlignment="1" applyProtection="1">
      <alignment horizontal="right"/>
      <protection/>
    </xf>
    <xf numFmtId="4" fontId="0" fillId="0" borderId="27" xfId="0" applyNumberFormat="1" applyBorder="1" applyAlignment="1" applyProtection="1">
      <alignment horizontal="right"/>
      <protection/>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protection locked="0"/>
    </xf>
    <xf numFmtId="0" fontId="73" fillId="0" borderId="0" xfId="0" applyFont="1" applyAlignment="1" applyProtection="1">
      <alignment horizontal="left" vertical="center" wrapText="1"/>
      <protection/>
    </xf>
    <xf numFmtId="0" fontId="3" fillId="0" borderId="0" xfId="0" applyNumberFormat="1" applyFont="1" applyAlignment="1" applyProtection="1">
      <alignment horizontal="center" wrapText="1"/>
      <protection/>
    </xf>
    <xf numFmtId="4" fontId="19" fillId="0" borderId="0" xfId="0" applyNumberFormat="1" applyFont="1" applyAlignment="1" applyProtection="1">
      <alignment horizontal="right" wrapText="1"/>
      <protection/>
    </xf>
    <xf numFmtId="0" fontId="19" fillId="0" borderId="0" xfId="0" applyNumberFormat="1" applyFont="1" applyAlignment="1" applyProtection="1">
      <alignment horizontal="right" wrapText="1"/>
      <protection/>
    </xf>
    <xf numFmtId="1" fontId="76" fillId="33" borderId="29" xfId="0" applyNumberFormat="1" applyFont="1" applyFill="1" applyBorder="1" applyAlignment="1" applyProtection="1">
      <alignment horizontal="center" vertical="center" wrapText="1"/>
      <protection locked="0"/>
    </xf>
    <xf numFmtId="1" fontId="76" fillId="33" borderId="30" xfId="0" applyNumberFormat="1" applyFont="1" applyFill="1" applyBorder="1" applyAlignment="1" applyProtection="1">
      <alignment horizontal="center" vertical="center" wrapText="1"/>
      <protection locked="0"/>
    </xf>
    <xf numFmtId="2" fontId="9" fillId="34" borderId="29" xfId="0" applyNumberFormat="1" applyFont="1" applyFill="1" applyBorder="1" applyAlignment="1" applyProtection="1">
      <alignment horizontal="center" vertical="center" wrapText="1"/>
      <protection/>
    </xf>
    <xf numFmtId="2" fontId="9" fillId="34" borderId="30" xfId="0" applyNumberFormat="1" applyFont="1" applyFill="1" applyBorder="1" applyAlignment="1" applyProtection="1">
      <alignment horizontal="center" vertical="center" wrapText="1"/>
      <protection/>
    </xf>
    <xf numFmtId="2" fontId="9" fillId="34" borderId="16" xfId="0" applyNumberFormat="1" applyFont="1" applyFill="1" applyBorder="1" applyAlignment="1" applyProtection="1">
      <alignment horizontal="center" vertical="center" wrapText="1"/>
      <protection/>
    </xf>
    <xf numFmtId="1" fontId="10" fillId="33" borderId="29" xfId="0" applyNumberFormat="1" applyFont="1" applyFill="1" applyBorder="1" applyAlignment="1" applyProtection="1">
      <alignment horizontal="center" vertical="center" wrapText="1"/>
      <protection locked="0"/>
    </xf>
    <xf numFmtId="1" fontId="10" fillId="33" borderId="31" xfId="0" applyNumberFormat="1" applyFont="1" applyFill="1" applyBorder="1" applyAlignment="1" applyProtection="1">
      <alignment horizontal="center" vertical="center" wrapText="1"/>
      <protection locked="0"/>
    </xf>
    <xf numFmtId="2" fontId="3" fillId="0" borderId="17" xfId="55" applyNumberFormat="1" applyFont="1" applyBorder="1" applyAlignment="1" applyProtection="1">
      <alignment horizontal="center" vertical="center"/>
      <protection/>
    </xf>
    <xf numFmtId="2" fontId="3" fillId="0" borderId="10" xfId="55" applyNumberFormat="1" applyFont="1" applyBorder="1" applyAlignment="1" applyProtection="1">
      <alignment horizontal="center" vertical="center"/>
      <protection/>
    </xf>
    <xf numFmtId="2" fontId="3" fillId="0" borderId="32" xfId="55" applyNumberFormat="1" applyFont="1" applyBorder="1" applyAlignment="1" applyProtection="1">
      <alignment horizontal="center" vertical="center"/>
      <protection/>
    </xf>
    <xf numFmtId="2" fontId="15" fillId="0" borderId="0" xfId="0" applyNumberFormat="1" applyFont="1" applyAlignment="1" applyProtection="1">
      <alignment horizontal="left" vertical="center" wrapText="1"/>
      <protection/>
    </xf>
    <xf numFmtId="1" fontId="6" fillId="0" borderId="0" xfId="0" applyNumberFormat="1" applyFont="1" applyAlignment="1" applyProtection="1">
      <alignment horizontal="center" vertical="top" wrapText="1"/>
      <protection/>
    </xf>
    <xf numFmtId="1" fontId="6" fillId="0" borderId="0" xfId="0" applyNumberFormat="1" applyFont="1" applyAlignment="1" applyProtection="1">
      <alignment horizontal="center" vertical="top" wrapText="1"/>
      <protection/>
    </xf>
    <xf numFmtId="1" fontId="13" fillId="33" borderId="29" xfId="0" applyNumberFormat="1" applyFont="1" applyFill="1" applyBorder="1" applyAlignment="1" applyProtection="1">
      <alignment horizontal="center" vertical="center" wrapText="1"/>
      <protection locked="0"/>
    </xf>
    <xf numFmtId="1" fontId="13" fillId="33" borderId="30" xfId="0" applyNumberFormat="1" applyFont="1" applyFill="1" applyBorder="1" applyAlignment="1" applyProtection="1">
      <alignment horizontal="center" vertical="center" wrapText="1"/>
      <protection locked="0"/>
    </xf>
    <xf numFmtId="1" fontId="13" fillId="33" borderId="31" xfId="0" applyNumberFormat="1" applyFont="1" applyFill="1" applyBorder="1" applyAlignment="1" applyProtection="1">
      <alignment horizontal="center" vertical="center" wrapText="1"/>
      <protection locked="0"/>
    </xf>
    <xf numFmtId="0" fontId="0" fillId="0" borderId="33" xfId="0" applyBorder="1" applyAlignment="1" applyProtection="1">
      <alignment horizontal="center" vertical="top"/>
      <protection/>
    </xf>
    <xf numFmtId="0" fontId="66" fillId="0" borderId="34" xfId="0" applyFont="1" applyBorder="1" applyAlignment="1" applyProtection="1">
      <alignment/>
      <protection/>
    </xf>
    <xf numFmtId="0" fontId="0" fillId="0" borderId="34" xfId="0" applyBorder="1" applyAlignment="1" applyProtection="1">
      <alignment horizontal="right" vertical="center"/>
      <protection/>
    </xf>
    <xf numFmtId="4" fontId="0" fillId="0" borderId="34" xfId="0" applyNumberFormat="1" applyBorder="1" applyAlignment="1" applyProtection="1">
      <alignment horizontal="right" vertical="center"/>
      <protection/>
    </xf>
    <xf numFmtId="4" fontId="0" fillId="0" borderId="34" xfId="0" applyNumberFormat="1" applyBorder="1" applyAlignment="1" applyProtection="1">
      <alignment horizontal="right" vertical="center"/>
      <protection locked="0"/>
    </xf>
    <xf numFmtId="4" fontId="0" fillId="0" borderId="35" xfId="0" applyNumberFormat="1" applyBorder="1" applyAlignment="1" applyProtection="1">
      <alignment horizontal="right" vertical="center"/>
      <protection locked="0"/>
    </xf>
    <xf numFmtId="0" fontId="0" fillId="0" borderId="34" xfId="0" applyBorder="1" applyAlignment="1" applyProtection="1">
      <alignment/>
      <protection/>
    </xf>
    <xf numFmtId="0" fontId="68" fillId="0" borderId="33" xfId="0" applyFont="1" applyBorder="1" applyAlignment="1" applyProtection="1">
      <alignment horizontal="center" vertical="top"/>
      <protection/>
    </xf>
    <xf numFmtId="0" fontId="68" fillId="0" borderId="34" xfId="0" applyFont="1" applyBorder="1" applyAlignment="1" applyProtection="1">
      <alignment horizontal="right" vertical="center"/>
      <protection/>
    </xf>
    <xf numFmtId="4" fontId="68" fillId="0" borderId="34" xfId="0" applyNumberFormat="1" applyFont="1" applyBorder="1" applyAlignment="1" applyProtection="1">
      <alignment horizontal="right" vertical="center"/>
      <protection/>
    </xf>
    <xf numFmtId="4" fontId="68" fillId="0" borderId="34" xfId="0" applyNumberFormat="1" applyFont="1" applyBorder="1" applyAlignment="1" applyProtection="1">
      <alignment horizontal="right" vertical="center"/>
      <protection locked="0"/>
    </xf>
    <xf numFmtId="4" fontId="68" fillId="0" borderId="35" xfId="0" applyNumberFormat="1" applyFont="1" applyBorder="1" applyAlignment="1" applyProtection="1">
      <alignment horizontal="right" vertical="center"/>
      <protection locked="0"/>
    </xf>
    <xf numFmtId="0" fontId="70" fillId="0" borderId="34" xfId="0" applyFont="1" applyBorder="1" applyAlignment="1" applyProtection="1">
      <alignment/>
      <protection/>
    </xf>
    <xf numFmtId="0" fontId="70" fillId="0" borderId="34" xfId="0" applyFont="1" applyBorder="1" applyAlignment="1" applyProtection="1">
      <alignment horizontal="right" vertical="center"/>
      <protection/>
    </xf>
    <xf numFmtId="4" fontId="70" fillId="0" borderId="34" xfId="0" applyNumberFormat="1" applyFont="1" applyBorder="1" applyAlignment="1" applyProtection="1">
      <alignment horizontal="right" vertical="center"/>
      <protection/>
    </xf>
    <xf numFmtId="4" fontId="70" fillId="0" borderId="34" xfId="0" applyNumberFormat="1" applyFont="1" applyBorder="1" applyAlignment="1" applyProtection="1">
      <alignment horizontal="right" vertical="center"/>
      <protection locked="0"/>
    </xf>
    <xf numFmtId="4" fontId="70" fillId="0" borderId="35" xfId="0" applyNumberFormat="1" applyFont="1" applyBorder="1" applyAlignment="1" applyProtection="1">
      <alignment horizontal="right" vertical="center"/>
      <protection locked="0"/>
    </xf>
    <xf numFmtId="0" fontId="0" fillId="0" borderId="34" xfId="0" applyBorder="1" applyAlignment="1" applyProtection="1">
      <alignment wrapText="1"/>
      <protection/>
    </xf>
    <xf numFmtId="4" fontId="0" fillId="0" borderId="35" xfId="0" applyNumberFormat="1" applyBorder="1" applyAlignment="1" applyProtection="1">
      <alignment horizontal="right" vertical="center" wrapText="1"/>
      <protection locked="0"/>
    </xf>
    <xf numFmtId="0" fontId="68" fillId="0" borderId="36" xfId="0" applyFont="1" applyBorder="1" applyAlignment="1" applyProtection="1">
      <alignment horizontal="center" vertical="top"/>
      <protection/>
    </xf>
    <xf numFmtId="0" fontId="68" fillId="0" borderId="37" xfId="0" applyFont="1" applyBorder="1" applyAlignment="1" applyProtection="1">
      <alignment/>
      <protection/>
    </xf>
    <xf numFmtId="4" fontId="68" fillId="0" borderId="37" xfId="0" applyNumberFormat="1" applyFont="1" applyBorder="1" applyAlignment="1" applyProtection="1">
      <alignment/>
      <protection/>
    </xf>
    <xf numFmtId="4" fontId="0" fillId="0" borderId="37" xfId="0" applyNumberFormat="1" applyBorder="1" applyAlignment="1" applyProtection="1">
      <alignment/>
      <protection/>
    </xf>
    <xf numFmtId="4" fontId="0" fillId="0" borderId="38" xfId="0" applyNumberFormat="1" applyBorder="1" applyAlignment="1" applyProtection="1">
      <alignment/>
      <protection/>
    </xf>
    <xf numFmtId="0" fontId="68" fillId="0" borderId="39" xfId="0" applyFont="1" applyBorder="1" applyAlignment="1" applyProtection="1">
      <alignment horizontal="center" vertical="top"/>
      <protection/>
    </xf>
    <xf numFmtId="0" fontId="70" fillId="0" borderId="40" xfId="0" applyFont="1" applyBorder="1" applyAlignment="1" applyProtection="1">
      <alignment/>
      <protection/>
    </xf>
    <xf numFmtId="4" fontId="70" fillId="0" borderId="40" xfId="0" applyNumberFormat="1" applyFont="1" applyBorder="1" applyAlignment="1" applyProtection="1">
      <alignment/>
      <protection/>
    </xf>
    <xf numFmtId="4" fontId="0" fillId="0" borderId="40" xfId="0" applyNumberFormat="1" applyBorder="1" applyAlignment="1" applyProtection="1">
      <alignment/>
      <protection/>
    </xf>
    <xf numFmtId="4" fontId="0" fillId="0" borderId="41" xfId="0" applyNumberFormat="1" applyBorder="1" applyAlignment="1" applyProtection="1">
      <alignment/>
      <protection/>
    </xf>
    <xf numFmtId="0" fontId="78" fillId="0" borderId="42" xfId="0" applyFont="1" applyBorder="1" applyAlignment="1" applyProtection="1">
      <alignment horizontal="center" vertical="top"/>
      <protection/>
    </xf>
    <xf numFmtId="0" fontId="26" fillId="0" borderId="43" xfId="55" applyFont="1" applyBorder="1" applyAlignment="1" applyProtection="1">
      <alignment horizontal="left" vertical="center" wrapText="1"/>
      <protection/>
    </xf>
    <xf numFmtId="0" fontId="0" fillId="0" borderId="43" xfId="0" applyBorder="1" applyAlignment="1" applyProtection="1">
      <alignment horizontal="right"/>
      <protection/>
    </xf>
    <xf numFmtId="4" fontId="0" fillId="0" borderId="43" xfId="0" applyNumberFormat="1" applyBorder="1" applyAlignment="1" applyProtection="1">
      <alignment horizontal="right"/>
      <protection/>
    </xf>
    <xf numFmtId="4" fontId="0" fillId="0" borderId="43" xfId="0" applyNumberFormat="1" applyBorder="1" applyAlignment="1" applyProtection="1">
      <alignment horizontal="right"/>
      <protection locked="0"/>
    </xf>
    <xf numFmtId="4" fontId="0" fillId="0" borderId="44" xfId="0" applyNumberFormat="1" applyBorder="1" applyAlignment="1" applyProtection="1">
      <alignment horizontal="right"/>
      <protection locked="0"/>
    </xf>
    <xf numFmtId="0" fontId="68" fillId="0" borderId="34" xfId="0" applyFont="1" applyBorder="1" applyAlignment="1" applyProtection="1">
      <alignment horizontal="left" vertical="center"/>
      <protection/>
    </xf>
    <xf numFmtId="0" fontId="66" fillId="0" borderId="37" xfId="0" applyFont="1" applyBorder="1" applyAlignment="1" applyProtection="1">
      <alignment/>
      <protection/>
    </xf>
    <xf numFmtId="0" fontId="66" fillId="0" borderId="37" xfId="0" applyFont="1" applyBorder="1" applyAlignment="1" applyProtection="1">
      <alignment horizontal="right" vertical="center"/>
      <protection/>
    </xf>
    <xf numFmtId="4" fontId="66" fillId="0" borderId="37" xfId="0" applyNumberFormat="1" applyFont="1" applyBorder="1" applyAlignment="1" applyProtection="1">
      <alignment horizontal="right" vertical="center"/>
      <protection/>
    </xf>
    <xf numFmtId="4" fontId="0" fillId="0" borderId="37" xfId="0" applyNumberFormat="1" applyFont="1" applyBorder="1" applyAlignment="1" applyProtection="1">
      <alignment horizontal="right" vertical="center"/>
      <protection locked="0"/>
    </xf>
    <xf numFmtId="4" fontId="0" fillId="0" borderId="38" xfId="0" applyNumberFormat="1" applyFont="1" applyBorder="1" applyAlignment="1" applyProtection="1">
      <alignment horizontal="right" vertical="center"/>
      <protection locked="0"/>
    </xf>
    <xf numFmtId="0" fontId="66" fillId="0" borderId="33" xfId="0" applyFont="1" applyBorder="1" applyAlignment="1" applyProtection="1">
      <alignment horizontal="center" vertical="center"/>
      <protection/>
    </xf>
    <xf numFmtId="0" fontId="0" fillId="0" borderId="33" xfId="0" applyBorder="1" applyAlignment="1" applyProtection="1">
      <alignment horizontal="center" vertical="center"/>
      <protection/>
    </xf>
    <xf numFmtId="0" fontId="68" fillId="0" borderId="33" xfId="0" applyFont="1" applyBorder="1" applyAlignment="1" applyProtection="1">
      <alignment horizontal="center" vertical="center"/>
      <protection/>
    </xf>
    <xf numFmtId="0" fontId="78" fillId="0" borderId="33" xfId="0" applyFont="1" applyBorder="1" applyAlignment="1" applyProtection="1">
      <alignment horizontal="center" vertical="center"/>
      <protection/>
    </xf>
    <xf numFmtId="0" fontId="78" fillId="0" borderId="45" xfId="0" applyFont="1" applyBorder="1" applyAlignment="1" applyProtection="1">
      <alignment horizontal="center" vertical="center"/>
      <protection/>
    </xf>
    <xf numFmtId="0" fontId="26" fillId="0" borderId="46" xfId="55" applyFont="1" applyBorder="1" applyAlignment="1" applyProtection="1">
      <alignment horizontal="justify" vertical="top" wrapText="1"/>
      <protection/>
    </xf>
    <xf numFmtId="0" fontId="0" fillId="0" borderId="46" xfId="0" applyBorder="1" applyAlignment="1" applyProtection="1">
      <alignment horizontal="right" vertical="center"/>
      <protection/>
    </xf>
    <xf numFmtId="4" fontId="0" fillId="0" borderId="46" xfId="0" applyNumberFormat="1" applyBorder="1" applyAlignment="1" applyProtection="1">
      <alignment horizontal="right" vertical="center"/>
      <protection/>
    </xf>
    <xf numFmtId="4" fontId="0" fillId="0" borderId="46" xfId="0" applyNumberFormat="1" applyBorder="1" applyAlignment="1" applyProtection="1">
      <alignment horizontal="right" vertical="center"/>
      <protection locked="0"/>
    </xf>
    <xf numFmtId="4" fontId="0" fillId="0" borderId="47" xfId="0" applyNumberFormat="1" applyBorder="1" applyAlignment="1" applyProtection="1">
      <alignment horizontal="right" vertical="center"/>
      <protection locked="0"/>
    </xf>
    <xf numFmtId="0" fontId="68" fillId="0" borderId="34" xfId="0" applyFont="1" applyBorder="1" applyAlignment="1" applyProtection="1">
      <alignment/>
      <protection/>
    </xf>
    <xf numFmtId="0" fontId="68" fillId="0" borderId="37" xfId="0" applyFont="1" applyBorder="1" applyAlignment="1" applyProtection="1">
      <alignment horizontal="left" vertical="center"/>
      <protection/>
    </xf>
    <xf numFmtId="0" fontId="68" fillId="0" borderId="36" xfId="0" applyFont="1" applyBorder="1" applyAlignment="1" applyProtection="1">
      <alignment horizontal="center" vertical="center"/>
      <protection/>
    </xf>
    <xf numFmtId="0" fontId="68" fillId="0" borderId="33" xfId="0" applyFont="1" applyBorder="1" applyAlignment="1" applyProtection="1">
      <alignment vertical="top"/>
      <protection/>
    </xf>
    <xf numFmtId="0" fontId="68" fillId="0" borderId="33" xfId="0" applyFont="1" applyBorder="1" applyAlignment="1" applyProtection="1">
      <alignment horizontal="left" vertical="center"/>
      <protection/>
    </xf>
    <xf numFmtId="0" fontId="68" fillId="0" borderId="36" xfId="0" applyFont="1" applyBorder="1" applyAlignment="1" applyProtection="1">
      <alignment horizontal="left" vertical="center"/>
      <protection/>
    </xf>
    <xf numFmtId="0" fontId="78" fillId="0" borderId="26" xfId="0" applyFont="1" applyBorder="1" applyAlignment="1" applyProtection="1">
      <alignment horizontal="center" vertical="center" wrapText="1"/>
      <protection/>
    </xf>
    <xf numFmtId="0" fontId="29" fillId="0" borderId="27" xfId="0" applyFont="1" applyBorder="1" applyAlignment="1" applyProtection="1">
      <alignment horizontal="left" vertical="center" wrapText="1"/>
      <protection/>
    </xf>
    <xf numFmtId="0" fontId="0" fillId="0" borderId="27" xfId="0" applyBorder="1" applyAlignment="1" applyProtection="1">
      <alignment horizontal="right" vertical="center" wrapText="1"/>
      <protection/>
    </xf>
    <xf numFmtId="4" fontId="0" fillId="0" borderId="27" xfId="0" applyNumberFormat="1" applyBorder="1" applyAlignment="1" applyProtection="1">
      <alignment horizontal="right" vertical="center" wrapText="1"/>
      <protection/>
    </xf>
    <xf numFmtId="4" fontId="0" fillId="0" borderId="27" xfId="0" applyNumberFormat="1" applyBorder="1" applyAlignment="1" applyProtection="1">
      <alignment horizontal="right" vertical="center"/>
      <protection locked="0"/>
    </xf>
    <xf numFmtId="4" fontId="0" fillId="0" borderId="28" xfId="0" applyNumberFormat="1" applyBorder="1" applyAlignment="1" applyProtection="1">
      <alignment horizontal="right" vertical="center"/>
      <protection locked="0"/>
    </xf>
    <xf numFmtId="0" fontId="78" fillId="0" borderId="45" xfId="0" applyFont="1" applyBorder="1" applyAlignment="1" applyProtection="1">
      <alignment horizontal="center" vertical="center" wrapText="1"/>
      <protection/>
    </xf>
    <xf numFmtId="0" fontId="29" fillId="0" borderId="46" xfId="0" applyFont="1" applyBorder="1" applyAlignment="1" applyProtection="1">
      <alignment horizontal="left" vertical="center" wrapText="1"/>
      <protection/>
    </xf>
    <xf numFmtId="0" fontId="0" fillId="0" borderId="46" xfId="0" applyBorder="1" applyAlignment="1" applyProtection="1">
      <alignment horizontal="right" vertical="center" wrapText="1"/>
      <protection/>
    </xf>
    <xf numFmtId="4" fontId="0" fillId="0" borderId="46" xfId="0" applyNumberFormat="1" applyBorder="1" applyAlignment="1" applyProtection="1">
      <alignment horizontal="right" vertical="center" wrapText="1"/>
      <protection/>
    </xf>
    <xf numFmtId="0" fontId="0" fillId="0" borderId="34" xfId="0" applyBorder="1" applyAlignment="1" applyProtection="1">
      <alignment horizontal="right"/>
      <protection/>
    </xf>
    <xf numFmtId="4" fontId="0" fillId="0" borderId="34" xfId="0" applyNumberFormat="1" applyBorder="1" applyAlignment="1" applyProtection="1">
      <alignment horizontal="right"/>
      <protection/>
    </xf>
    <xf numFmtId="4" fontId="0" fillId="0" borderId="34" xfId="0" applyNumberFormat="1" applyBorder="1" applyAlignment="1" applyProtection="1">
      <alignment horizontal="right"/>
      <protection locked="0"/>
    </xf>
    <xf numFmtId="4" fontId="0" fillId="0" borderId="35" xfId="0" applyNumberFormat="1" applyBorder="1" applyAlignment="1" applyProtection="1">
      <alignment horizontal="right"/>
      <protection locked="0"/>
    </xf>
    <xf numFmtId="0" fontId="79" fillId="0" borderId="33" xfId="0" applyFont="1" applyBorder="1" applyAlignment="1" applyProtection="1">
      <alignment horizontal="center" vertical="center"/>
      <protection/>
    </xf>
    <xf numFmtId="0" fontId="68" fillId="0" borderId="34" xfId="0" applyFont="1" applyBorder="1" applyAlignment="1" applyProtection="1">
      <alignment horizontal="left"/>
      <protection/>
    </xf>
    <xf numFmtId="4" fontId="66" fillId="0" borderId="37" xfId="0" applyNumberFormat="1" applyFont="1" applyBorder="1" applyAlignment="1" applyProtection="1">
      <alignment horizontal="right" vertical="center"/>
      <protection locked="0"/>
    </xf>
    <xf numFmtId="4" fontId="66" fillId="0" borderId="38" xfId="0" applyNumberFormat="1" applyFont="1" applyBorder="1" applyAlignment="1" applyProtection="1">
      <alignment horizontal="right" vertical="center"/>
      <protection locked="0"/>
    </xf>
    <xf numFmtId="0" fontId="68" fillId="0" borderId="48" xfId="0" applyFont="1" applyBorder="1" applyAlignment="1" applyProtection="1">
      <alignment horizontal="center" vertical="center"/>
      <protection/>
    </xf>
    <xf numFmtId="0" fontId="66" fillId="0" borderId="0" xfId="0" applyFont="1" applyBorder="1" applyAlignment="1" applyProtection="1">
      <alignment vertical="top"/>
      <protection/>
    </xf>
    <xf numFmtId="0" fontId="0" fillId="0" borderId="0" xfId="0" applyBorder="1" applyAlignment="1" applyProtection="1">
      <alignment horizontal="right" vertical="center"/>
      <protection/>
    </xf>
    <xf numFmtId="4" fontId="0" fillId="0" borderId="0" xfId="0" applyNumberFormat="1" applyBorder="1" applyAlignment="1" applyProtection="1">
      <alignment horizontal="right" vertical="center"/>
      <protection/>
    </xf>
    <xf numFmtId="4" fontId="0" fillId="0" borderId="0" xfId="0" applyNumberFormat="1" applyBorder="1" applyAlignment="1" applyProtection="1">
      <alignment horizontal="right" vertical="center"/>
      <protection locked="0"/>
    </xf>
    <xf numFmtId="4" fontId="0" fillId="0" borderId="49" xfId="0" applyNumberFormat="1" applyBorder="1" applyAlignment="1" applyProtection="1">
      <alignment horizontal="right" vertical="center"/>
      <protection locked="0"/>
    </xf>
    <xf numFmtId="0" fontId="0" fillId="0" borderId="26" xfId="0" applyBorder="1" applyAlignment="1" applyProtection="1">
      <alignment horizontal="center" vertical="center"/>
      <protection/>
    </xf>
    <xf numFmtId="0" fontId="0" fillId="0" borderId="27" xfId="0" applyBorder="1" applyAlignment="1" applyProtection="1">
      <alignment wrapText="1"/>
      <protection/>
    </xf>
    <xf numFmtId="0" fontId="0" fillId="0" borderId="45" xfId="0" applyBorder="1" applyAlignment="1" applyProtection="1">
      <alignment horizontal="center" vertical="center"/>
      <protection/>
    </xf>
    <xf numFmtId="0" fontId="0" fillId="0" borderId="27" xfId="0" applyBorder="1" applyAlignment="1" applyProtection="1">
      <alignment horizontal="left" vertical="center" wrapText="1"/>
      <protection/>
    </xf>
    <xf numFmtId="2" fontId="26" fillId="0" borderId="46" xfId="0" applyNumberFormat="1" applyFont="1" applyBorder="1" applyAlignment="1" applyProtection="1">
      <alignment horizontal="left" vertical="center" wrapText="1"/>
      <protection/>
    </xf>
    <xf numFmtId="0" fontId="0" fillId="0" borderId="46" xfId="0" applyBorder="1" applyAlignment="1" applyProtection="1">
      <alignment horizontal="right"/>
      <protection/>
    </xf>
    <xf numFmtId="4" fontId="0" fillId="0" borderId="46" xfId="0" applyNumberFormat="1" applyBorder="1" applyAlignment="1" applyProtection="1">
      <alignment horizontal="right"/>
      <protection/>
    </xf>
    <xf numFmtId="4" fontId="0" fillId="0" borderId="46" xfId="0" applyNumberFormat="1" applyBorder="1" applyAlignment="1" applyProtection="1">
      <alignment horizontal="right"/>
      <protection locked="0"/>
    </xf>
    <xf numFmtId="4" fontId="0" fillId="0" borderId="47" xfId="0" applyNumberFormat="1" applyBorder="1" applyAlignment="1" applyProtection="1">
      <alignment horizontal="right"/>
      <protection locked="0"/>
    </xf>
    <xf numFmtId="4" fontId="68" fillId="0" borderId="34" xfId="0" applyNumberFormat="1" applyFont="1" applyBorder="1" applyAlignment="1" applyProtection="1">
      <alignment horizontal="left" vertical="center"/>
      <protection/>
    </xf>
    <xf numFmtId="4" fontId="68" fillId="0" borderId="34" xfId="0" applyNumberFormat="1" applyFont="1" applyBorder="1" applyAlignment="1" applyProtection="1">
      <alignment horizontal="left" vertical="center"/>
      <protection locked="0"/>
    </xf>
    <xf numFmtId="0" fontId="26" fillId="0" borderId="34" xfId="0" applyFont="1" applyBorder="1" applyAlignment="1" applyProtection="1">
      <alignment horizontal="left" vertical="center" wrapText="1"/>
      <protection/>
    </xf>
    <xf numFmtId="0" fontId="0" fillId="0" borderId="34" xfId="0" applyBorder="1" applyAlignment="1" applyProtection="1">
      <alignment horizontal="left" vertical="center" wrapText="1"/>
      <protection/>
    </xf>
    <xf numFmtId="4" fontId="0" fillId="0" borderId="34" xfId="0" applyNumberFormat="1" applyBorder="1" applyAlignment="1" applyProtection="1">
      <alignment horizontal="right" wrapText="1"/>
      <protection/>
    </xf>
    <xf numFmtId="0" fontId="68" fillId="0" borderId="34" xfId="0" applyFont="1" applyBorder="1" applyAlignment="1" applyProtection="1">
      <alignment horizontal="right"/>
      <protection/>
    </xf>
    <xf numFmtId="4" fontId="70" fillId="0" borderId="0" xfId="0" applyNumberFormat="1" applyFont="1" applyAlignment="1" applyProtection="1">
      <alignment/>
      <protection/>
    </xf>
    <xf numFmtId="0" fontId="68" fillId="0" borderId="0" xfId="0" applyFont="1" applyAlignment="1" applyProtection="1">
      <alignment horizontal="left" vertical="top"/>
      <protection/>
    </xf>
    <xf numFmtId="4" fontId="68" fillId="0" borderId="35" xfId="0" applyNumberFormat="1" applyFont="1" applyBorder="1" applyAlignment="1" applyProtection="1">
      <alignment horizontal="right"/>
      <protection locked="0"/>
    </xf>
    <xf numFmtId="0" fontId="69" fillId="0" borderId="0" xfId="0" applyFont="1" applyAlignment="1" applyProtection="1">
      <alignment horizontal="left" vertical="top" wrapText="1"/>
      <protection/>
    </xf>
    <xf numFmtId="4" fontId="0" fillId="0" borderId="0" xfId="0" applyNumberFormat="1" applyAlignment="1" applyProtection="1">
      <alignment/>
      <protection locked="0"/>
    </xf>
    <xf numFmtId="0" fontId="80" fillId="0" borderId="0" xfId="0" applyFont="1" applyAlignment="1" applyProtection="1">
      <alignment/>
      <protection/>
    </xf>
    <xf numFmtId="0" fontId="0" fillId="0" borderId="0" xfId="0" applyAlignment="1" applyProtection="1" quotePrefix="1">
      <alignment/>
      <protection/>
    </xf>
    <xf numFmtId="0" fontId="80" fillId="0" borderId="0" xfId="0" applyFont="1" applyAlignment="1" applyProtection="1">
      <alignment wrapText="1"/>
      <protection/>
    </xf>
    <xf numFmtId="0" fontId="69" fillId="0" borderId="0" xfId="0" applyFont="1" applyAlignment="1" applyProtection="1">
      <alignment horizontal="left" vertical="center" wrapText="1"/>
      <protection/>
    </xf>
    <xf numFmtId="0" fontId="0" fillId="0" borderId="33" xfId="0" applyBorder="1" applyAlignment="1" applyProtection="1">
      <alignment/>
      <protection/>
    </xf>
    <xf numFmtId="0" fontId="74" fillId="0" borderId="34" xfId="0" applyFont="1" applyBorder="1" applyAlignment="1" applyProtection="1">
      <alignment horizontal="center"/>
      <protection/>
    </xf>
    <xf numFmtId="4" fontId="74" fillId="0" borderId="34" xfId="0" applyNumberFormat="1" applyFont="1" applyBorder="1" applyAlignment="1" applyProtection="1">
      <alignment horizontal="center"/>
      <protection/>
    </xf>
    <xf numFmtId="4" fontId="74" fillId="0" borderId="35" xfId="0" applyNumberFormat="1" applyFont="1" applyBorder="1" applyAlignment="1" applyProtection="1">
      <alignment horizontal="center"/>
      <protection/>
    </xf>
    <xf numFmtId="4" fontId="0" fillId="0" borderId="34" xfId="0" applyNumberFormat="1" applyBorder="1" applyAlignment="1" applyProtection="1">
      <alignment/>
      <protection/>
    </xf>
    <xf numFmtId="4" fontId="0" fillId="0" borderId="34" xfId="0" applyNumberFormat="1" applyBorder="1" applyAlignment="1" applyProtection="1">
      <alignment/>
      <protection locked="0"/>
    </xf>
    <xf numFmtId="4" fontId="0" fillId="0" borderId="35" xfId="0" applyNumberFormat="1" applyBorder="1" applyAlignment="1" applyProtection="1">
      <alignment/>
      <protection locked="0"/>
    </xf>
    <xf numFmtId="0" fontId="49" fillId="0" borderId="34" xfId="0" applyFont="1" applyBorder="1" applyAlignment="1" applyProtection="1">
      <alignment horizontal="justify" vertical="top" wrapText="1"/>
      <protection/>
    </xf>
    <xf numFmtId="4" fontId="68" fillId="0" borderId="34" xfId="0" applyNumberFormat="1" applyFont="1" applyBorder="1" applyAlignment="1" applyProtection="1">
      <alignment/>
      <protection/>
    </xf>
    <xf numFmtId="4" fontId="66" fillId="0" borderId="37" xfId="0" applyNumberFormat="1" applyFont="1" applyBorder="1" applyAlignment="1" applyProtection="1">
      <alignment/>
      <protection/>
    </xf>
    <xf numFmtId="4" fontId="0" fillId="0" borderId="37" xfId="0" applyNumberFormat="1" applyFont="1" applyBorder="1" applyAlignment="1" applyProtection="1">
      <alignment/>
      <protection/>
    </xf>
    <xf numFmtId="4" fontId="0" fillId="0" borderId="38" xfId="0" applyNumberFormat="1" applyFont="1" applyBorder="1" applyAlignment="1" applyProtection="1">
      <alignment/>
      <protection/>
    </xf>
    <xf numFmtId="0" fontId="78" fillId="0" borderId="26" xfId="0" applyFont="1" applyBorder="1" applyAlignment="1" applyProtection="1">
      <alignment horizontal="center" vertical="center"/>
      <protection/>
    </xf>
    <xf numFmtId="0" fontId="0" fillId="0" borderId="27" xfId="0" applyFont="1" applyBorder="1" applyAlignment="1" applyProtection="1">
      <alignment horizontal="right"/>
      <protection/>
    </xf>
    <xf numFmtId="4" fontId="0" fillId="0" borderId="27" xfId="0" applyNumberFormat="1" applyFont="1" applyBorder="1" applyAlignment="1" applyProtection="1">
      <alignment horizontal="right"/>
      <protection/>
    </xf>
    <xf numFmtId="0" fontId="68" fillId="0" borderId="46" xfId="0" applyFont="1" applyBorder="1" applyAlignment="1" applyProtection="1">
      <alignment horizontal="right"/>
      <protection/>
    </xf>
    <xf numFmtId="4" fontId="68" fillId="0" borderId="46" xfId="0" applyNumberFormat="1" applyFont="1" applyBorder="1" applyAlignment="1" applyProtection="1">
      <alignment horizontal="right"/>
      <protection/>
    </xf>
    <xf numFmtId="4" fontId="68" fillId="0" borderId="46" xfId="0" applyNumberFormat="1" applyFont="1" applyBorder="1" applyAlignment="1" applyProtection="1">
      <alignment horizontal="right"/>
      <protection locked="0"/>
    </xf>
    <xf numFmtId="4" fontId="68" fillId="0" borderId="47" xfId="0" applyNumberFormat="1" applyFont="1" applyBorder="1" applyAlignment="1" applyProtection="1">
      <alignment horizontal="right"/>
      <protection locked="0"/>
    </xf>
    <xf numFmtId="0" fontId="68" fillId="0" borderId="45" xfId="0" applyFont="1" applyBorder="1" applyAlignment="1" applyProtection="1">
      <alignment horizontal="left" vertical="center"/>
      <protection/>
    </xf>
    <xf numFmtId="0" fontId="68" fillId="0" borderId="46" xfId="0" applyFont="1" applyBorder="1" applyAlignment="1" applyProtection="1">
      <alignment horizontal="left" vertical="center"/>
      <protection/>
    </xf>
    <xf numFmtId="0" fontId="26" fillId="0" borderId="27" xfId="0" applyFont="1" applyBorder="1" applyAlignment="1" applyProtection="1">
      <alignment horizontal="left" vertical="center" wrapText="1"/>
      <protection/>
    </xf>
    <xf numFmtId="0" fontId="68" fillId="0" borderId="33" xfId="0" applyFont="1" applyBorder="1" applyAlignment="1" applyProtection="1">
      <alignment horizontal="center"/>
      <protection/>
    </xf>
    <xf numFmtId="0" fontId="68" fillId="0" borderId="34" xfId="0" applyFont="1" applyBorder="1" applyAlignment="1" applyProtection="1">
      <alignment horizontal="center"/>
      <protection/>
    </xf>
    <xf numFmtId="4" fontId="68" fillId="0" borderId="34" xfId="0" applyNumberFormat="1" applyFont="1" applyBorder="1" applyAlignment="1" applyProtection="1">
      <alignment/>
      <protection locked="0"/>
    </xf>
    <xf numFmtId="4" fontId="68" fillId="0" borderId="35" xfId="0" applyNumberFormat="1" applyFont="1" applyBorder="1" applyAlignment="1" applyProtection="1">
      <alignment/>
      <protection locked="0"/>
    </xf>
    <xf numFmtId="0" fontId="68" fillId="0" borderId="50" xfId="0" applyFont="1" applyBorder="1" applyAlignment="1" applyProtection="1">
      <alignment horizontal="center" vertical="center"/>
      <protection/>
    </xf>
    <xf numFmtId="0" fontId="66" fillId="0" borderId="51" xfId="0" applyFont="1" applyBorder="1" applyAlignment="1" applyProtection="1">
      <alignment/>
      <protection/>
    </xf>
    <xf numFmtId="4" fontId="66" fillId="0" borderId="51" xfId="0" applyNumberFormat="1" applyFont="1" applyBorder="1" applyAlignment="1" applyProtection="1">
      <alignment/>
      <protection/>
    </xf>
    <xf numFmtId="4" fontId="0" fillId="0" borderId="51" xfId="0" applyNumberFormat="1" applyFont="1" applyBorder="1" applyAlignment="1" applyProtection="1">
      <alignment/>
      <protection locked="0"/>
    </xf>
    <xf numFmtId="4" fontId="0" fillId="0" borderId="52" xfId="0" applyNumberFormat="1" applyFont="1" applyBorder="1" applyAlignment="1" applyProtection="1">
      <alignment/>
      <protection locked="0"/>
    </xf>
    <xf numFmtId="0" fontId="68" fillId="0" borderId="50" xfId="0" applyFont="1" applyBorder="1" applyAlignment="1" applyProtection="1">
      <alignment horizontal="left" vertical="center"/>
      <protection/>
    </xf>
    <xf numFmtId="0" fontId="68" fillId="0" borderId="51" xfId="0" applyFont="1" applyBorder="1" applyAlignment="1" applyProtection="1">
      <alignment horizontal="left" vertical="center"/>
      <protection/>
    </xf>
    <xf numFmtId="0" fontId="68" fillId="0" borderId="51" xfId="0" applyFont="1" applyBorder="1" applyAlignment="1" applyProtection="1">
      <alignment horizontal="left" vertical="top"/>
      <protection/>
    </xf>
    <xf numFmtId="4" fontId="66" fillId="0" borderId="51" xfId="0" applyNumberFormat="1" applyFont="1" applyBorder="1" applyAlignment="1" applyProtection="1">
      <alignment/>
      <protection locked="0"/>
    </xf>
    <xf numFmtId="4" fontId="0" fillId="0" borderId="52" xfId="0" applyNumberFormat="1" applyBorder="1" applyAlignment="1" applyProtection="1">
      <alignment/>
      <protection locked="0"/>
    </xf>
    <xf numFmtId="0" fontId="78" fillId="0" borderId="42" xfId="0" applyFont="1" applyBorder="1" applyAlignment="1" applyProtection="1">
      <alignment horizontal="center" vertical="center"/>
      <protection/>
    </xf>
    <xf numFmtId="4" fontId="68" fillId="0" borderId="34" xfId="0" applyNumberFormat="1" applyFont="1" applyBorder="1" applyAlignment="1" applyProtection="1">
      <alignment horizontal="right"/>
      <protection/>
    </xf>
    <xf numFmtId="4" fontId="68" fillId="0" borderId="34" xfId="0" applyNumberFormat="1" applyFont="1" applyBorder="1" applyAlignment="1" applyProtection="1">
      <alignment horizontal="right"/>
      <protection locked="0"/>
    </xf>
    <xf numFmtId="0" fontId="0" fillId="0" borderId="43" xfId="0" applyBorder="1" applyAlignment="1" applyProtection="1">
      <alignment horizontal="left" vertical="center" wrapText="1"/>
      <protection/>
    </xf>
    <xf numFmtId="0" fontId="0" fillId="0" borderId="46" xfId="0" applyBorder="1" applyAlignment="1" applyProtection="1">
      <alignment wrapText="1"/>
      <protection/>
    </xf>
    <xf numFmtId="4" fontId="70" fillId="0" borderId="0" xfId="0" applyNumberFormat="1" applyFont="1" applyAlignment="1" applyProtection="1">
      <alignment/>
      <protection locked="0"/>
    </xf>
    <xf numFmtId="4" fontId="68" fillId="0" borderId="0" xfId="0" applyNumberFormat="1" applyFont="1" applyAlignment="1" applyProtection="1">
      <alignment/>
      <protection locked="0"/>
    </xf>
    <xf numFmtId="4" fontId="0" fillId="0" borderId="27" xfId="0" applyNumberFormat="1" applyBorder="1" applyAlignment="1" applyProtection="1">
      <alignment horizontal="right" wrapText="1"/>
      <protection locked="0"/>
    </xf>
    <xf numFmtId="4" fontId="0" fillId="0" borderId="27" xfId="0" applyNumberFormat="1" applyBorder="1" applyAlignment="1" applyProtection="1">
      <alignment horizontal="right" wrapText="1"/>
      <protection/>
    </xf>
    <xf numFmtId="0" fontId="0" fillId="0" borderId="46" xfId="0" applyBorder="1" applyAlignment="1" applyProtection="1">
      <alignment horizontal="left" vertical="center" wrapText="1"/>
      <protection/>
    </xf>
    <xf numFmtId="4" fontId="0" fillId="0" borderId="46" xfId="0" applyNumberFormat="1" applyBorder="1" applyAlignment="1" applyProtection="1">
      <alignment horizontal="right" wrapText="1"/>
      <protection/>
    </xf>
    <xf numFmtId="4" fontId="0" fillId="0" borderId="46" xfId="0" applyNumberFormat="1" applyBorder="1" applyAlignment="1" applyProtection="1">
      <alignment horizontal="right" wrapText="1"/>
      <protection locked="0"/>
    </xf>
    <xf numFmtId="4" fontId="0" fillId="0" borderId="37" xfId="0" applyNumberFormat="1" applyBorder="1" applyAlignment="1" applyProtection="1">
      <alignment/>
      <protection locked="0"/>
    </xf>
    <xf numFmtId="4" fontId="0" fillId="0" borderId="38" xfId="0" applyNumberFormat="1" applyBorder="1" applyAlignment="1" applyProtection="1">
      <alignment/>
      <protection locked="0"/>
    </xf>
    <xf numFmtId="0" fontId="68" fillId="0" borderId="37" xfId="0" applyFont="1" applyBorder="1" applyAlignment="1" applyProtection="1">
      <alignment horizontal="right"/>
      <protection/>
    </xf>
    <xf numFmtId="4" fontId="68" fillId="0" borderId="37" xfId="0" applyNumberFormat="1" applyFont="1" applyBorder="1" applyAlignment="1" applyProtection="1">
      <alignment horizontal="right"/>
      <protection/>
    </xf>
    <xf numFmtId="4" fontId="0" fillId="0" borderId="37" xfId="0" applyNumberFormat="1" applyBorder="1" applyAlignment="1" applyProtection="1">
      <alignment horizontal="right"/>
      <protection locked="0"/>
    </xf>
    <xf numFmtId="4" fontId="0" fillId="0" borderId="38" xfId="0" applyNumberFormat="1" applyBorder="1" applyAlignment="1" applyProtection="1">
      <alignment horizontal="right"/>
      <protection locked="0"/>
    </xf>
    <xf numFmtId="0" fontId="68" fillId="0" borderId="36" xfId="0" applyFont="1" applyBorder="1" applyAlignment="1" applyProtection="1">
      <alignment horizontal="center"/>
      <protection/>
    </xf>
    <xf numFmtId="0" fontId="68" fillId="0" borderId="37" xfId="0" applyFont="1" applyBorder="1" applyAlignment="1" applyProtection="1">
      <alignment horizontal="center"/>
      <protection/>
    </xf>
    <xf numFmtId="4" fontId="68" fillId="0" borderId="37" xfId="0" applyNumberFormat="1" applyFont="1" applyBorder="1" applyAlignment="1" applyProtection="1">
      <alignment/>
      <protection locked="0"/>
    </xf>
    <xf numFmtId="4" fontId="68" fillId="0" borderId="38" xfId="0" applyNumberFormat="1" applyFont="1" applyBorder="1" applyAlignment="1" applyProtection="1">
      <alignment/>
      <protection locked="0"/>
    </xf>
    <xf numFmtId="0" fontId="70" fillId="0" borderId="0" xfId="0" applyFont="1" applyAlignment="1" applyProtection="1">
      <alignment vertical="top"/>
      <protection/>
    </xf>
    <xf numFmtId="1" fontId="51" fillId="0" borderId="0" xfId="0" applyNumberFormat="1" applyFont="1" applyBorder="1" applyAlignment="1" applyProtection="1">
      <alignment horizontal="center" vertical="center" wrapText="1"/>
      <protection/>
    </xf>
    <xf numFmtId="4" fontId="19" fillId="35" borderId="0" xfId="0" applyNumberFormat="1" applyFont="1" applyFill="1" applyAlignment="1" applyProtection="1">
      <alignment wrapText="1"/>
      <protection/>
    </xf>
    <xf numFmtId="1" fontId="3" fillId="0" borderId="0" xfId="0" applyNumberFormat="1" applyFont="1" applyFill="1" applyAlignment="1" applyProtection="1">
      <alignment horizontal="center" wrapText="1"/>
      <protection/>
    </xf>
    <xf numFmtId="4" fontId="19" fillId="0" borderId="0" xfId="0" applyNumberFormat="1" applyFont="1" applyFill="1" applyAlignment="1" applyProtection="1">
      <alignment wrapText="1"/>
      <protection/>
    </xf>
    <xf numFmtId="1" fontId="75" fillId="0" borderId="0" xfId="0" applyNumberFormat="1" applyFont="1" applyFill="1" applyAlignment="1" applyProtection="1">
      <alignment horizontal="center" wrapText="1"/>
      <protection/>
    </xf>
    <xf numFmtId="4" fontId="77" fillId="0" borderId="0" xfId="0" applyNumberFormat="1" applyFont="1" applyFill="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ROSKOVNIK-revizija2" xfId="55"/>
    <cellStyle name="Note" xfId="56"/>
    <cellStyle name="Obično_GRIJANJE i HLAĐENJ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12"/>
  <sheetViews>
    <sheetView tabSelected="1" zoomScalePageLayoutView="0" workbookViewId="0" topLeftCell="A1">
      <selection activeCell="B3" sqref="B3"/>
    </sheetView>
  </sheetViews>
  <sheetFormatPr defaultColWidth="9.140625" defaultRowHeight="15"/>
  <cols>
    <col min="1" max="1" width="6.140625" style="0" customWidth="1"/>
    <col min="2" max="2" width="65.28125" style="0" customWidth="1"/>
    <col min="3" max="3" width="15.7109375" style="0" customWidth="1"/>
  </cols>
  <sheetData>
    <row r="1" ht="122.25" customHeight="1"/>
    <row r="2" ht="104.25" customHeight="1">
      <c r="B2" s="348" t="s">
        <v>190</v>
      </c>
    </row>
    <row r="3" ht="104.25" customHeight="1">
      <c r="B3" s="348"/>
    </row>
    <row r="4" ht="104.25" customHeight="1">
      <c r="B4" s="348"/>
    </row>
    <row r="5" spans="1:2" ht="15">
      <c r="A5" s="4"/>
      <c r="B5" s="4"/>
    </row>
    <row r="6" spans="1:3" ht="18.75">
      <c r="A6" s="5" t="s">
        <v>45</v>
      </c>
      <c r="B6" s="5" t="s">
        <v>191</v>
      </c>
      <c r="C6" s="73">
        <f>('A. UČIONICA TRILJ'!F9)+('A. UČIONICA TRILJ'!F16)+('A. UČIONICA TRILJ'!F23)+('A. UČIONICA TRILJ'!F27)+('A. UČIONICA TRILJ'!F32)</f>
        <v>0</v>
      </c>
    </row>
    <row r="7" spans="1:3" ht="18.75">
      <c r="A7" s="5" t="s">
        <v>192</v>
      </c>
      <c r="B7" s="5" t="s">
        <v>193</v>
      </c>
      <c r="C7" s="73">
        <f>('B.1. GRAĐEVINSKI RADOVI GRAB'!F11)+('B.1. GRAĐEVINSKI RADOVI GRAB'!F15)+('B.1. GRAĐEVINSKI RADOVI GRAB'!F20)+('B.1. GRAĐEVINSKI RADOVI GRAB'!F25)+('B.1. GRAĐEVINSKI RADOVI GRAB'!F33)+('B.1. GRAĐEVINSKI RADOVI GRAB'!F39)</f>
        <v>0</v>
      </c>
    </row>
    <row r="8" spans="1:3" ht="18.75">
      <c r="A8" s="5" t="s">
        <v>194</v>
      </c>
      <c r="B8" s="5" t="s">
        <v>195</v>
      </c>
      <c r="C8" s="73">
        <f>('B.2. KOTLOVNICA GRAB'!G32)+('B.2. KOTLOVNICA GRAB'!G39)+('B.2. KOTLOVNICA GRAB'!G63)+('B.2. KOTLOVNICA GRAB'!G77)+('B.2. KOTLOVNICA GRAB'!G85)</f>
        <v>0</v>
      </c>
    </row>
    <row r="9" spans="1:2" ht="15.75">
      <c r="A9" s="1"/>
      <c r="B9" s="1"/>
    </row>
    <row r="10" spans="1:3" ht="21">
      <c r="A10" s="2"/>
      <c r="B10" s="6" t="s">
        <v>19</v>
      </c>
      <c r="C10" s="74">
        <f>SUM(C6:C8)</f>
        <v>0</v>
      </c>
    </row>
    <row r="11" spans="1:3" ht="21">
      <c r="A11" s="2"/>
      <c r="B11" s="6" t="s">
        <v>12</v>
      </c>
      <c r="C11" s="74">
        <f>0.25*C10</f>
        <v>0</v>
      </c>
    </row>
    <row r="12" spans="1:3" ht="21">
      <c r="A12" s="2"/>
      <c r="B12" s="6" t="s">
        <v>20</v>
      </c>
      <c r="C12" s="74">
        <f>SUM(C10:C11)</f>
        <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9"/>
  <sheetViews>
    <sheetView zoomScalePageLayoutView="0" workbookViewId="0" topLeftCell="A21">
      <selection activeCell="E30" sqref="E30"/>
    </sheetView>
  </sheetViews>
  <sheetFormatPr defaultColWidth="9.140625" defaultRowHeight="15"/>
  <cols>
    <col min="1" max="1" width="4.00390625" style="0" customWidth="1"/>
    <col min="2" max="2" width="46.00390625" style="0" customWidth="1"/>
    <col min="3" max="3" width="6.421875" style="0" customWidth="1"/>
    <col min="4" max="4" width="7.7109375" style="0" customWidth="1"/>
    <col min="5" max="5" width="10.57421875" style="0" customWidth="1"/>
    <col min="6" max="6" width="13.57421875" style="0" customWidth="1"/>
  </cols>
  <sheetData>
    <row r="1" spans="1:7" ht="37.5" customHeight="1">
      <c r="A1" s="288" t="s">
        <v>189</v>
      </c>
      <c r="B1" s="288"/>
      <c r="C1" s="288"/>
      <c r="D1" s="288"/>
      <c r="E1" s="288"/>
      <c r="F1" s="288"/>
      <c r="G1" s="288"/>
    </row>
    <row r="2" spans="1:7" ht="18.75">
      <c r="A2" s="76"/>
      <c r="B2" s="283"/>
      <c r="C2" s="283"/>
      <c r="D2" s="283"/>
      <c r="E2" s="283"/>
      <c r="F2" s="283"/>
      <c r="G2" s="283"/>
    </row>
    <row r="3" spans="1:7" ht="18.75">
      <c r="A3" s="289"/>
      <c r="B3" s="290" t="s">
        <v>6</v>
      </c>
      <c r="C3" s="290" t="s">
        <v>7</v>
      </c>
      <c r="D3" s="291" t="s">
        <v>8</v>
      </c>
      <c r="E3" s="291" t="s">
        <v>132</v>
      </c>
      <c r="F3" s="292" t="s">
        <v>133</v>
      </c>
      <c r="G3" s="283"/>
    </row>
    <row r="4" spans="1:7" ht="18.75">
      <c r="A4" s="289"/>
      <c r="B4" s="290"/>
      <c r="C4" s="290"/>
      <c r="D4" s="291"/>
      <c r="E4" s="291"/>
      <c r="F4" s="292"/>
      <c r="G4" s="283"/>
    </row>
    <row r="5" spans="1:7" ht="24.75" customHeight="1">
      <c r="A5" s="237" t="s">
        <v>4</v>
      </c>
      <c r="B5" s="236" t="s">
        <v>27</v>
      </c>
      <c r="C5" s="220"/>
      <c r="D5" s="298"/>
      <c r="E5" s="299"/>
      <c r="F5" s="300"/>
      <c r="G5" s="85"/>
    </row>
    <row r="6" spans="1:7" ht="66.75" customHeight="1">
      <c r="A6" s="301" t="s">
        <v>0</v>
      </c>
      <c r="B6" s="310" t="s">
        <v>166</v>
      </c>
      <c r="C6" s="302" t="s">
        <v>167</v>
      </c>
      <c r="D6" s="303">
        <v>58</v>
      </c>
      <c r="E6" s="162"/>
      <c r="F6" s="163">
        <f>D6*E6</f>
        <v>0</v>
      </c>
      <c r="G6" s="76"/>
    </row>
    <row r="7" spans="1:7" ht="40.5" customHeight="1">
      <c r="A7" s="301" t="s">
        <v>1</v>
      </c>
      <c r="B7" s="310" t="s">
        <v>168</v>
      </c>
      <c r="C7" s="302" t="s">
        <v>167</v>
      </c>
      <c r="D7" s="303">
        <v>58</v>
      </c>
      <c r="E7" s="162"/>
      <c r="F7" s="163">
        <f>D7*E7</f>
        <v>0</v>
      </c>
      <c r="G7" s="76"/>
    </row>
    <row r="8" spans="1:7" ht="24.75" customHeight="1">
      <c r="A8" s="301" t="s">
        <v>2</v>
      </c>
      <c r="B8" s="310" t="s">
        <v>169</v>
      </c>
      <c r="C8" s="302" t="s">
        <v>167</v>
      </c>
      <c r="D8" s="303">
        <v>58</v>
      </c>
      <c r="E8" s="162"/>
      <c r="F8" s="163">
        <f>D8*E8</f>
        <v>0</v>
      </c>
      <c r="G8" s="76"/>
    </row>
    <row r="9" spans="1:7" ht="18.75" customHeight="1">
      <c r="A9" s="308" t="s">
        <v>29</v>
      </c>
      <c r="B9" s="309"/>
      <c r="C9" s="304"/>
      <c r="D9" s="305"/>
      <c r="E9" s="306"/>
      <c r="F9" s="307">
        <f>SUM(F6:F8)</f>
        <v>0</v>
      </c>
      <c r="G9" s="83"/>
    </row>
    <row r="10" spans="1:7" ht="15">
      <c r="A10" s="226"/>
      <c r="B10" s="296"/>
      <c r="C10" s="190"/>
      <c r="D10" s="293"/>
      <c r="E10" s="294"/>
      <c r="F10" s="295"/>
      <c r="G10" s="76"/>
    </row>
    <row r="11" spans="1:7" ht="18.75" customHeight="1">
      <c r="A11" s="315" t="s">
        <v>170</v>
      </c>
      <c r="B11" s="322" t="s">
        <v>5</v>
      </c>
      <c r="C11" s="316"/>
      <c r="D11" s="317"/>
      <c r="E11" s="323"/>
      <c r="F11" s="324"/>
      <c r="G11" s="76"/>
    </row>
    <row r="12" spans="1:7" ht="57.75" customHeight="1">
      <c r="A12" s="301" t="s">
        <v>0</v>
      </c>
      <c r="B12" s="268" t="s">
        <v>171</v>
      </c>
      <c r="C12" s="160" t="s">
        <v>14</v>
      </c>
      <c r="D12" s="161">
        <v>58</v>
      </c>
      <c r="E12" s="162"/>
      <c r="F12" s="163">
        <f>D12*E12</f>
        <v>0</v>
      </c>
      <c r="G12" s="76"/>
    </row>
    <row r="13" spans="1:7" ht="59.25" customHeight="1">
      <c r="A13" s="301" t="s">
        <v>1</v>
      </c>
      <c r="B13" s="268" t="s">
        <v>16</v>
      </c>
      <c r="C13" s="160" t="s">
        <v>9</v>
      </c>
      <c r="D13" s="161">
        <v>34</v>
      </c>
      <c r="E13" s="162"/>
      <c r="F13" s="163">
        <f>D13*E13</f>
        <v>0</v>
      </c>
      <c r="G13" s="76"/>
    </row>
    <row r="14" spans="1:7" ht="62.25" customHeight="1">
      <c r="A14" s="301" t="s">
        <v>2</v>
      </c>
      <c r="B14" s="268" t="s">
        <v>18</v>
      </c>
      <c r="C14" s="160" t="s">
        <v>14</v>
      </c>
      <c r="D14" s="161">
        <v>58</v>
      </c>
      <c r="E14" s="162"/>
      <c r="F14" s="163">
        <f>D14*E14</f>
        <v>0</v>
      </c>
      <c r="G14" s="76"/>
    </row>
    <row r="15" spans="1:7" ht="62.25" customHeight="1">
      <c r="A15" s="325" t="s">
        <v>25</v>
      </c>
      <c r="B15" s="328" t="s">
        <v>17</v>
      </c>
      <c r="C15" s="215" t="s">
        <v>14</v>
      </c>
      <c r="D15" s="216">
        <v>58</v>
      </c>
      <c r="E15" s="217"/>
      <c r="F15" s="218">
        <f>D15*E15</f>
        <v>0</v>
      </c>
      <c r="G15" s="76"/>
    </row>
    <row r="16" spans="1:7" ht="18.75" customHeight="1">
      <c r="A16" s="311" t="s">
        <v>15</v>
      </c>
      <c r="B16" s="312"/>
      <c r="C16" s="235"/>
      <c r="D16" s="297"/>
      <c r="E16" s="313"/>
      <c r="F16" s="314">
        <f>SUM(F12:F15)</f>
        <v>0</v>
      </c>
      <c r="G16" s="83"/>
    </row>
    <row r="17" spans="1:7" ht="18.75" customHeight="1">
      <c r="A17" s="343"/>
      <c r="B17" s="344"/>
      <c r="C17" s="204"/>
      <c r="D17" s="205"/>
      <c r="E17" s="345"/>
      <c r="F17" s="346"/>
      <c r="G17" s="83"/>
    </row>
    <row r="18" spans="1:7" ht="18.75" customHeight="1">
      <c r="A18" s="320" t="s">
        <v>39</v>
      </c>
      <c r="B18" s="321" t="s">
        <v>127</v>
      </c>
      <c r="C18" s="316"/>
      <c r="D18" s="317"/>
      <c r="E18" s="318"/>
      <c r="F18" s="319"/>
      <c r="G18" s="83"/>
    </row>
    <row r="19" spans="1:7" ht="45.75" customHeight="1">
      <c r="A19" s="301" t="s">
        <v>0</v>
      </c>
      <c r="B19" s="310" t="s">
        <v>172</v>
      </c>
      <c r="C19" s="160" t="s">
        <v>14</v>
      </c>
      <c r="D19" s="333">
        <v>58</v>
      </c>
      <c r="E19" s="332"/>
      <c r="F19" s="163">
        <f>D19*E19</f>
        <v>0</v>
      </c>
      <c r="G19" s="83"/>
    </row>
    <row r="20" spans="1:7" ht="108" customHeight="1">
      <c r="A20" s="301" t="s">
        <v>1</v>
      </c>
      <c r="B20" s="310" t="s">
        <v>173</v>
      </c>
      <c r="C20" s="160" t="s">
        <v>14</v>
      </c>
      <c r="D20" s="333">
        <v>58</v>
      </c>
      <c r="E20" s="332"/>
      <c r="F20" s="163">
        <f>D20*E20</f>
        <v>0</v>
      </c>
      <c r="G20" s="83"/>
    </row>
    <row r="21" spans="1:7" ht="105" customHeight="1">
      <c r="A21" s="301" t="s">
        <v>2</v>
      </c>
      <c r="B21" s="268" t="s">
        <v>174</v>
      </c>
      <c r="C21" s="160" t="s">
        <v>9</v>
      </c>
      <c r="D21" s="333">
        <v>34</v>
      </c>
      <c r="E21" s="332"/>
      <c r="F21" s="163">
        <f>D21*E21</f>
        <v>0</v>
      </c>
      <c r="G21" s="86"/>
    </row>
    <row r="22" spans="1:7" ht="62.25" customHeight="1">
      <c r="A22" s="229" t="s">
        <v>25</v>
      </c>
      <c r="B22" s="334" t="s">
        <v>175</v>
      </c>
      <c r="C22" s="270" t="s">
        <v>14</v>
      </c>
      <c r="D22" s="335">
        <v>58</v>
      </c>
      <c r="E22" s="336"/>
      <c r="F22" s="273">
        <f>D22*E22</f>
        <v>0</v>
      </c>
      <c r="G22" s="86"/>
    </row>
    <row r="23" spans="1:7" s="3" customFormat="1" ht="15.75">
      <c r="A23" s="227"/>
      <c r="B23" s="219" t="s">
        <v>128</v>
      </c>
      <c r="C23" s="279"/>
      <c r="D23" s="326"/>
      <c r="E23" s="327"/>
      <c r="F23" s="282">
        <f>SUM(F21:F22)</f>
        <v>0</v>
      </c>
      <c r="G23" s="80"/>
    </row>
    <row r="24" spans="1:7" ht="15">
      <c r="A24" s="226"/>
      <c r="B24" s="185"/>
      <c r="C24" s="251"/>
      <c r="D24" s="252"/>
      <c r="E24" s="253"/>
      <c r="F24" s="254"/>
      <c r="G24" s="76"/>
    </row>
    <row r="25" spans="1:7" ht="18.75" customHeight="1">
      <c r="A25" s="237" t="s">
        <v>176</v>
      </c>
      <c r="B25" s="204" t="s">
        <v>177</v>
      </c>
      <c r="C25" s="339"/>
      <c r="D25" s="340"/>
      <c r="E25" s="341"/>
      <c r="F25" s="342"/>
      <c r="G25" s="76"/>
    </row>
    <row r="26" spans="1:7" ht="53.25" customHeight="1">
      <c r="A26" s="229" t="s">
        <v>178</v>
      </c>
      <c r="B26" s="329" t="s">
        <v>179</v>
      </c>
      <c r="C26" s="270" t="s">
        <v>63</v>
      </c>
      <c r="D26" s="271">
        <v>1</v>
      </c>
      <c r="E26" s="272"/>
      <c r="F26" s="273">
        <f>D26*E26</f>
        <v>0</v>
      </c>
      <c r="G26" s="76"/>
    </row>
    <row r="27" spans="1:7" ht="18.75" customHeight="1">
      <c r="A27" s="227"/>
      <c r="B27" s="235" t="s">
        <v>180</v>
      </c>
      <c r="C27" s="235"/>
      <c r="D27" s="297"/>
      <c r="E27" s="313"/>
      <c r="F27" s="314">
        <f>SUM(F26)</f>
        <v>0</v>
      </c>
      <c r="G27" s="83"/>
    </row>
    <row r="28" spans="1:7" ht="15">
      <c r="A28" s="226"/>
      <c r="B28" s="185"/>
      <c r="C28" s="190"/>
      <c r="D28" s="293"/>
      <c r="E28" s="294"/>
      <c r="F28" s="295"/>
      <c r="G28" s="76"/>
    </row>
    <row r="29" spans="1:7" ht="18.75" customHeight="1">
      <c r="A29" s="237" t="s">
        <v>181</v>
      </c>
      <c r="B29" s="204" t="s">
        <v>182</v>
      </c>
      <c r="C29" s="204"/>
      <c r="D29" s="205"/>
      <c r="E29" s="337"/>
      <c r="F29" s="338"/>
      <c r="G29" s="76"/>
    </row>
    <row r="30" spans="1:7" ht="53.25" customHeight="1">
      <c r="A30" s="301" t="s">
        <v>0</v>
      </c>
      <c r="B30" s="266" t="s">
        <v>183</v>
      </c>
      <c r="C30" s="160" t="s">
        <v>63</v>
      </c>
      <c r="D30" s="161">
        <v>6</v>
      </c>
      <c r="E30" s="332"/>
      <c r="F30" s="163">
        <f>D30*E30</f>
        <v>0</v>
      </c>
      <c r="G30" s="86"/>
    </row>
    <row r="31" spans="1:7" ht="48" customHeight="1">
      <c r="A31" s="229" t="s">
        <v>107</v>
      </c>
      <c r="B31" s="329" t="s">
        <v>184</v>
      </c>
      <c r="C31" s="270" t="s">
        <v>63</v>
      </c>
      <c r="D31" s="271">
        <v>4</v>
      </c>
      <c r="E31" s="336"/>
      <c r="F31" s="273">
        <f>D31*E31</f>
        <v>0</v>
      </c>
      <c r="G31" s="86"/>
    </row>
    <row r="32" spans="1:7" s="3" customFormat="1" ht="19.5" customHeight="1">
      <c r="A32" s="238"/>
      <c r="B32" s="235" t="s">
        <v>185</v>
      </c>
      <c r="C32" s="235"/>
      <c r="D32" s="297"/>
      <c r="E32" s="313"/>
      <c r="F32" s="314">
        <f>SUM(F30:F31)</f>
        <v>0</v>
      </c>
      <c r="G32" s="80"/>
    </row>
    <row r="33" spans="1:7" ht="15">
      <c r="A33" s="84"/>
      <c r="B33" s="83"/>
      <c r="C33" s="76"/>
      <c r="D33" s="79"/>
      <c r="E33" s="284"/>
      <c r="F33" s="284"/>
      <c r="G33" s="76"/>
    </row>
    <row r="34" spans="1:7" ht="15.75">
      <c r="A34" s="347"/>
      <c r="B34" s="80" t="s">
        <v>10</v>
      </c>
      <c r="C34" s="82"/>
      <c r="D34" s="280"/>
      <c r="E34" s="330"/>
      <c r="F34" s="330"/>
      <c r="G34" s="76"/>
    </row>
    <row r="35" spans="1:7" ht="15.75">
      <c r="A35" s="82"/>
      <c r="B35" s="82"/>
      <c r="C35" s="82"/>
      <c r="D35" s="280"/>
      <c r="E35" s="330"/>
      <c r="F35" s="330"/>
      <c r="G35" s="76"/>
    </row>
    <row r="36" spans="1:7" ht="15.75">
      <c r="A36" s="80" t="s">
        <v>186</v>
      </c>
      <c r="B36" s="281" t="s">
        <v>27</v>
      </c>
      <c r="C36" s="80"/>
      <c r="D36" s="81"/>
      <c r="E36" s="331"/>
      <c r="F36" s="331">
        <f>F9</f>
        <v>0</v>
      </c>
      <c r="G36" s="83"/>
    </row>
    <row r="37" spans="1:7" ht="15.75">
      <c r="A37" s="80" t="s">
        <v>170</v>
      </c>
      <c r="B37" s="281" t="s">
        <v>5</v>
      </c>
      <c r="C37" s="80"/>
      <c r="D37" s="81"/>
      <c r="E37" s="331"/>
      <c r="F37" s="331">
        <f>F16</f>
        <v>0</v>
      </c>
      <c r="G37" s="83"/>
    </row>
    <row r="38" spans="1:7" ht="15.75">
      <c r="A38" s="80" t="s">
        <v>44</v>
      </c>
      <c r="B38" s="80" t="s">
        <v>127</v>
      </c>
      <c r="C38" s="80"/>
      <c r="D38" s="81"/>
      <c r="E38" s="331"/>
      <c r="F38" s="331">
        <f>F23</f>
        <v>0</v>
      </c>
      <c r="G38" s="83"/>
    </row>
    <row r="39" spans="1:7" ht="15.75">
      <c r="A39" s="80" t="s">
        <v>42</v>
      </c>
      <c r="B39" s="80" t="s">
        <v>177</v>
      </c>
      <c r="C39" s="80"/>
      <c r="D39" s="81"/>
      <c r="E39" s="331"/>
      <c r="F39" s="331">
        <f>F27</f>
        <v>0</v>
      </c>
      <c r="G39" s="83"/>
    </row>
    <row r="40" spans="1:7" ht="15.75">
      <c r="A40" s="80" t="s">
        <v>43</v>
      </c>
      <c r="B40" s="80" t="s">
        <v>182</v>
      </c>
      <c r="C40" s="80"/>
      <c r="D40" s="81"/>
      <c r="E40" s="331"/>
      <c r="F40" s="331">
        <f>F32</f>
        <v>0</v>
      </c>
      <c r="G40" s="83"/>
    </row>
    <row r="41" spans="1:7" ht="15.75">
      <c r="A41" s="80"/>
      <c r="B41" s="80"/>
      <c r="C41" s="82"/>
      <c r="D41" s="280"/>
      <c r="E41" s="330"/>
      <c r="F41" s="330"/>
      <c r="G41" s="76"/>
    </row>
    <row r="42" spans="1:7" ht="18.75">
      <c r="A42" s="80"/>
      <c r="B42" s="80" t="s">
        <v>19</v>
      </c>
      <c r="C42" s="80"/>
      <c r="D42" s="81"/>
      <c r="E42" s="331"/>
      <c r="F42" s="331">
        <f>SUM(F36:F40)</f>
        <v>0</v>
      </c>
      <c r="G42" s="87"/>
    </row>
    <row r="43" spans="1:7" ht="18.75">
      <c r="A43" s="80"/>
      <c r="B43" s="80" t="s">
        <v>12</v>
      </c>
      <c r="C43" s="80"/>
      <c r="D43" s="81"/>
      <c r="E43" s="331"/>
      <c r="F43" s="331">
        <f>0.25*F42</f>
        <v>0</v>
      </c>
      <c r="G43" s="87"/>
    </row>
    <row r="44" spans="1:7" ht="18.75">
      <c r="A44" s="80"/>
      <c r="B44" s="80" t="s">
        <v>20</v>
      </c>
      <c r="C44" s="80"/>
      <c r="D44" s="81"/>
      <c r="E44" s="331"/>
      <c r="F44" s="331">
        <f>SUM(F42:F43)</f>
        <v>0</v>
      </c>
      <c r="G44" s="87"/>
    </row>
    <row r="45" spans="1:7" ht="18.75">
      <c r="A45" s="87"/>
      <c r="B45" s="87"/>
      <c r="C45" s="76"/>
      <c r="D45" s="79"/>
      <c r="E45" s="79"/>
      <c r="F45" s="79"/>
      <c r="G45" s="76"/>
    </row>
    <row r="46" spans="1:7" ht="15">
      <c r="A46" s="76"/>
      <c r="B46" s="285" t="s">
        <v>187</v>
      </c>
      <c r="C46" s="76"/>
      <c r="D46" s="79"/>
      <c r="E46" s="79"/>
      <c r="F46" s="79"/>
      <c r="G46" s="76"/>
    </row>
    <row r="47" spans="1:7" ht="64.5">
      <c r="A47" s="286"/>
      <c r="B47" s="287" t="s">
        <v>188</v>
      </c>
      <c r="C47" s="76"/>
      <c r="D47" s="79"/>
      <c r="E47" s="79"/>
      <c r="F47" s="79"/>
      <c r="G47" s="76"/>
    </row>
    <row r="48" spans="1:7" ht="15">
      <c r="A48" s="76"/>
      <c r="B48" s="76"/>
      <c r="C48" s="76"/>
      <c r="D48" s="79"/>
      <c r="E48" s="79"/>
      <c r="F48" s="79"/>
      <c r="G48" s="76"/>
    </row>
    <row r="49" spans="1:7" ht="15">
      <c r="A49" s="76"/>
      <c r="B49" s="83"/>
      <c r="C49" s="76"/>
      <c r="D49" s="79"/>
      <c r="E49" s="79"/>
      <c r="F49" s="79"/>
      <c r="G49" s="76"/>
    </row>
  </sheetData>
  <sheetProtection/>
  <mergeCells count="3">
    <mergeCell ref="A1:G1"/>
    <mergeCell ref="A9:B9"/>
    <mergeCell ref="A16:B1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34">
      <selection activeCell="E36" sqref="E36"/>
    </sheetView>
  </sheetViews>
  <sheetFormatPr defaultColWidth="9.140625" defaultRowHeight="15"/>
  <cols>
    <col min="1" max="1" width="4.00390625" style="76" bestFit="1" customWidth="1"/>
    <col min="2" max="2" width="46.00390625" style="76" customWidth="1"/>
    <col min="3" max="3" width="6.421875" style="76" customWidth="1"/>
    <col min="4" max="4" width="7.7109375" style="79" customWidth="1"/>
    <col min="5" max="5" width="11.28125" style="79" customWidth="1"/>
    <col min="6" max="6" width="13.57421875" style="79" customWidth="1"/>
    <col min="7" max="16384" width="9.140625" style="76" customWidth="1"/>
  </cols>
  <sheetData>
    <row r="1" spans="1:7" ht="68.25" customHeight="1">
      <c r="A1" s="164" t="s">
        <v>163</v>
      </c>
      <c r="B1" s="164"/>
      <c r="C1" s="164"/>
      <c r="D1" s="164"/>
      <c r="E1" s="164"/>
      <c r="F1" s="164"/>
      <c r="G1" s="75"/>
    </row>
    <row r="3" spans="2:6" ht="15">
      <c r="B3" s="77" t="s">
        <v>6</v>
      </c>
      <c r="C3" s="77" t="s">
        <v>7</v>
      </c>
      <c r="D3" s="78" t="s">
        <v>8</v>
      </c>
      <c r="E3" s="78" t="s">
        <v>132</v>
      </c>
      <c r="F3" s="78" t="s">
        <v>133</v>
      </c>
    </row>
    <row r="5" spans="1:6" ht="15.75">
      <c r="A5" s="203" t="s">
        <v>4</v>
      </c>
      <c r="B5" s="204" t="s">
        <v>27</v>
      </c>
      <c r="C5" s="204"/>
      <c r="D5" s="205"/>
      <c r="E5" s="206"/>
      <c r="F5" s="207"/>
    </row>
    <row r="6" spans="1:6" ht="8.25" customHeight="1">
      <c r="A6" s="208"/>
      <c r="B6" s="209"/>
      <c r="C6" s="209"/>
      <c r="D6" s="210"/>
      <c r="E6" s="211"/>
      <c r="F6" s="212"/>
    </row>
    <row r="7" spans="1:6" ht="30">
      <c r="A7" s="157" t="s">
        <v>0</v>
      </c>
      <c r="B7" s="158" t="s">
        <v>35</v>
      </c>
      <c r="C7" s="160" t="s">
        <v>28</v>
      </c>
      <c r="D7" s="161">
        <v>12</v>
      </c>
      <c r="E7" s="162"/>
      <c r="F7" s="163">
        <f>D7*E7</f>
        <v>0</v>
      </c>
    </row>
    <row r="8" spans="1:6" ht="32.25" customHeight="1">
      <c r="A8" s="157" t="s">
        <v>1</v>
      </c>
      <c r="B8" s="159" t="s">
        <v>36</v>
      </c>
      <c r="C8" s="160" t="s">
        <v>37</v>
      </c>
      <c r="D8" s="161">
        <v>1</v>
      </c>
      <c r="E8" s="162"/>
      <c r="F8" s="163">
        <f>D8*E8</f>
        <v>0</v>
      </c>
    </row>
    <row r="9" spans="1:6" ht="88.5" customHeight="1">
      <c r="A9" s="157" t="s">
        <v>2</v>
      </c>
      <c r="B9" s="159" t="s">
        <v>165</v>
      </c>
      <c r="C9" s="160"/>
      <c r="D9" s="161"/>
      <c r="E9" s="162"/>
      <c r="F9" s="163">
        <f>D9*E9</f>
        <v>0</v>
      </c>
    </row>
    <row r="10" spans="1:6" ht="19.5" customHeight="1">
      <c r="A10" s="213" t="s">
        <v>25</v>
      </c>
      <c r="B10" s="214" t="s">
        <v>46</v>
      </c>
      <c r="C10" s="215" t="s">
        <v>14</v>
      </c>
      <c r="D10" s="216">
        <v>20</v>
      </c>
      <c r="E10" s="217"/>
      <c r="F10" s="218">
        <f>D10*E10</f>
        <v>0</v>
      </c>
    </row>
    <row r="11" spans="1:6" s="83" customFormat="1" ht="18.75" customHeight="1">
      <c r="A11" s="191"/>
      <c r="B11" s="219" t="s">
        <v>29</v>
      </c>
      <c r="C11" s="192"/>
      <c r="D11" s="193"/>
      <c r="E11" s="194"/>
      <c r="F11" s="195">
        <f>SUM(F7:F10)</f>
        <v>0</v>
      </c>
    </row>
    <row r="12" spans="1:6" ht="15">
      <c r="A12" s="184"/>
      <c r="B12" s="185"/>
      <c r="C12" s="186"/>
      <c r="D12" s="187"/>
      <c r="E12" s="188"/>
      <c r="F12" s="189"/>
    </row>
    <row r="13" spans="1:6" s="85" customFormat="1" ht="22.5" customHeight="1">
      <c r="A13" s="237" t="s">
        <v>33</v>
      </c>
      <c r="B13" s="236" t="s">
        <v>34</v>
      </c>
      <c r="C13" s="221"/>
      <c r="D13" s="222"/>
      <c r="E13" s="223"/>
      <c r="F13" s="224"/>
    </row>
    <row r="14" spans="1:6" ht="30">
      <c r="A14" s="229" t="s">
        <v>0</v>
      </c>
      <c r="B14" s="230" t="s">
        <v>38</v>
      </c>
      <c r="C14" s="231" t="s">
        <v>14</v>
      </c>
      <c r="D14" s="232">
        <v>2.2</v>
      </c>
      <c r="E14" s="233"/>
      <c r="F14" s="234">
        <f>D14*E14</f>
        <v>0</v>
      </c>
    </row>
    <row r="15" spans="1:6" s="83" customFormat="1" ht="18.75" customHeight="1">
      <c r="A15" s="227"/>
      <c r="B15" s="235" t="s">
        <v>40</v>
      </c>
      <c r="C15" s="192"/>
      <c r="D15" s="193"/>
      <c r="E15" s="194"/>
      <c r="F15" s="195">
        <f>SUM(F14)</f>
        <v>0</v>
      </c>
    </row>
    <row r="16" spans="1:6" ht="15">
      <c r="A16" s="225"/>
      <c r="B16" s="185"/>
      <c r="C16" s="186"/>
      <c r="D16" s="187"/>
      <c r="E16" s="188"/>
      <c r="F16" s="189"/>
    </row>
    <row r="17" spans="1:6" s="85" customFormat="1" ht="18.75" customHeight="1">
      <c r="A17" s="240" t="s">
        <v>39</v>
      </c>
      <c r="B17" s="236" t="s">
        <v>30</v>
      </c>
      <c r="C17" s="221"/>
      <c r="D17" s="222"/>
      <c r="E17" s="223"/>
      <c r="F17" s="224"/>
    </row>
    <row r="18" spans="1:6" ht="63">
      <c r="A18" s="241" t="s">
        <v>0</v>
      </c>
      <c r="B18" s="242" t="s">
        <v>31</v>
      </c>
      <c r="C18" s="243" t="s">
        <v>14</v>
      </c>
      <c r="D18" s="244">
        <v>12</v>
      </c>
      <c r="E18" s="245"/>
      <c r="F18" s="246">
        <f>D18*E18</f>
        <v>0</v>
      </c>
    </row>
    <row r="19" spans="1:6" ht="15.75">
      <c r="A19" s="247" t="s">
        <v>1</v>
      </c>
      <c r="B19" s="248" t="s">
        <v>32</v>
      </c>
      <c r="C19" s="249" t="s">
        <v>14</v>
      </c>
      <c r="D19" s="250">
        <v>12</v>
      </c>
      <c r="E19" s="233"/>
      <c r="F19" s="234">
        <f>D19*E19</f>
        <v>0</v>
      </c>
    </row>
    <row r="20" spans="1:6" s="83" customFormat="1" ht="18.75" customHeight="1">
      <c r="A20" s="227"/>
      <c r="B20" s="235" t="s">
        <v>41</v>
      </c>
      <c r="C20" s="192"/>
      <c r="D20" s="193"/>
      <c r="E20" s="194"/>
      <c r="F20" s="195">
        <f>SUM(F18:F19)</f>
        <v>0</v>
      </c>
    </row>
    <row r="21" spans="1:6" ht="18.75" customHeight="1">
      <c r="A21" s="226"/>
      <c r="B21" s="190"/>
      <c r="C21" s="186"/>
      <c r="D21" s="187"/>
      <c r="E21" s="188"/>
      <c r="F21" s="189"/>
    </row>
    <row r="22" spans="1:6" s="80" customFormat="1" ht="18.75" customHeight="1">
      <c r="A22" s="227" t="s">
        <v>42</v>
      </c>
      <c r="B22" s="185" t="s">
        <v>21</v>
      </c>
      <c r="C22" s="192"/>
      <c r="D22" s="193"/>
      <c r="E22" s="194"/>
      <c r="F22" s="195"/>
    </row>
    <row r="23" spans="1:6" s="82" customFormat="1" ht="12.75" customHeight="1">
      <c r="A23" s="227"/>
      <c r="B23" s="196"/>
      <c r="C23" s="197"/>
      <c r="D23" s="198"/>
      <c r="E23" s="199"/>
      <c r="F23" s="200"/>
    </row>
    <row r="24" spans="1:6" ht="119.25" customHeight="1">
      <c r="A24" s="228" t="s">
        <v>0</v>
      </c>
      <c r="B24" s="201" t="s">
        <v>47</v>
      </c>
      <c r="C24" s="251" t="s">
        <v>22</v>
      </c>
      <c r="D24" s="252">
        <v>3.8</v>
      </c>
      <c r="E24" s="253">
        <v>0</v>
      </c>
      <c r="F24" s="254">
        <f>D24*E24</f>
        <v>0</v>
      </c>
    </row>
    <row r="25" spans="1:6" s="83" customFormat="1" ht="18.75" customHeight="1">
      <c r="A25" s="255"/>
      <c r="B25" s="235" t="s">
        <v>23</v>
      </c>
      <c r="C25" s="192"/>
      <c r="D25" s="193"/>
      <c r="E25" s="194"/>
      <c r="F25" s="195">
        <f>SUM(F24)</f>
        <v>0</v>
      </c>
    </row>
    <row r="26" spans="1:6" ht="24.75" customHeight="1">
      <c r="A26" s="228"/>
      <c r="B26" s="185"/>
      <c r="C26" s="186"/>
      <c r="D26" s="187"/>
      <c r="E26" s="188"/>
      <c r="F26" s="189"/>
    </row>
    <row r="27" spans="1:6" s="83" customFormat="1" ht="18.75" customHeight="1">
      <c r="A27" s="237" t="s">
        <v>43</v>
      </c>
      <c r="B27" s="236" t="s">
        <v>5</v>
      </c>
      <c r="C27" s="221"/>
      <c r="D27" s="222"/>
      <c r="E27" s="257"/>
      <c r="F27" s="258"/>
    </row>
    <row r="28" spans="1:6" ht="20.25" customHeight="1">
      <c r="A28" s="259"/>
      <c r="B28" s="260" t="s">
        <v>24</v>
      </c>
      <c r="C28" s="261"/>
      <c r="D28" s="262"/>
      <c r="E28" s="263"/>
      <c r="F28" s="264"/>
    </row>
    <row r="29" spans="1:6" ht="51.75" customHeight="1">
      <c r="A29" s="265" t="s">
        <v>0</v>
      </c>
      <c r="B29" s="268" t="s">
        <v>16</v>
      </c>
      <c r="C29" s="160" t="s">
        <v>9</v>
      </c>
      <c r="D29" s="161">
        <v>14</v>
      </c>
      <c r="E29" s="162">
        <v>0</v>
      </c>
      <c r="F29" s="163">
        <f>D29*E29</f>
        <v>0</v>
      </c>
    </row>
    <row r="30" spans="1:6" ht="66.75" customHeight="1">
      <c r="A30" s="265" t="s">
        <v>1</v>
      </c>
      <c r="B30" s="268" t="s">
        <v>18</v>
      </c>
      <c r="C30" s="160" t="s">
        <v>14</v>
      </c>
      <c r="D30" s="161">
        <v>19</v>
      </c>
      <c r="E30" s="162">
        <v>0</v>
      </c>
      <c r="F30" s="163">
        <f>D30*E30</f>
        <v>0</v>
      </c>
    </row>
    <row r="31" spans="1:6" ht="66" customHeight="1">
      <c r="A31" s="265" t="s">
        <v>2</v>
      </c>
      <c r="B31" s="268" t="s">
        <v>17</v>
      </c>
      <c r="C31" s="160" t="s">
        <v>14</v>
      </c>
      <c r="D31" s="161">
        <v>19</v>
      </c>
      <c r="E31" s="162">
        <v>0</v>
      </c>
      <c r="F31" s="163">
        <f>D31*E31</f>
        <v>0</v>
      </c>
    </row>
    <row r="32" spans="1:6" ht="211.5" customHeight="1">
      <c r="A32" s="267" t="s">
        <v>25</v>
      </c>
      <c r="B32" s="269" t="s">
        <v>26</v>
      </c>
      <c r="C32" s="270" t="s">
        <v>14</v>
      </c>
      <c r="D32" s="271">
        <v>22</v>
      </c>
      <c r="E32" s="272">
        <v>0</v>
      </c>
      <c r="F32" s="273">
        <f>D32*E32</f>
        <v>0</v>
      </c>
    </row>
    <row r="33" spans="1:6" s="83" customFormat="1" ht="18.75" customHeight="1">
      <c r="A33" s="239"/>
      <c r="B33" s="256" t="s">
        <v>15</v>
      </c>
      <c r="C33" s="219"/>
      <c r="D33" s="274"/>
      <c r="E33" s="275"/>
      <c r="F33" s="282">
        <f>SUM(F29:F32)</f>
        <v>0</v>
      </c>
    </row>
    <row r="34" spans="1:6" ht="15">
      <c r="A34" s="226"/>
      <c r="B34" s="190"/>
      <c r="C34" s="186"/>
      <c r="D34" s="187"/>
      <c r="E34" s="188"/>
      <c r="F34" s="189"/>
    </row>
    <row r="35" spans="1:6" ht="18.75" customHeight="1">
      <c r="A35" s="227" t="s">
        <v>129</v>
      </c>
      <c r="B35" s="235" t="s">
        <v>127</v>
      </c>
      <c r="C35" s="192"/>
      <c r="D35" s="193"/>
      <c r="E35" s="199"/>
      <c r="F35" s="202"/>
    </row>
    <row r="36" spans="1:6" ht="105">
      <c r="A36" s="228" t="s">
        <v>0</v>
      </c>
      <c r="B36" s="276" t="s">
        <v>134</v>
      </c>
      <c r="C36" s="251" t="s">
        <v>14</v>
      </c>
      <c r="D36" s="278">
        <v>10</v>
      </c>
      <c r="E36" s="253"/>
      <c r="F36" s="254">
        <f>D36*E36</f>
        <v>0</v>
      </c>
    </row>
    <row r="37" spans="1:6" ht="60">
      <c r="A37" s="228" t="s">
        <v>1</v>
      </c>
      <c r="B37" s="277" t="s">
        <v>131</v>
      </c>
      <c r="C37" s="251" t="s">
        <v>14</v>
      </c>
      <c r="D37" s="278">
        <v>10</v>
      </c>
      <c r="E37" s="253">
        <v>0</v>
      </c>
      <c r="F37" s="254">
        <f>D37*E37</f>
        <v>0</v>
      </c>
    </row>
    <row r="38" spans="1:6" ht="48" customHeight="1">
      <c r="A38" s="228" t="s">
        <v>2</v>
      </c>
      <c r="B38" s="276" t="s">
        <v>130</v>
      </c>
      <c r="C38" s="251" t="s">
        <v>14</v>
      </c>
      <c r="D38" s="278">
        <v>186</v>
      </c>
      <c r="E38" s="253">
        <v>0</v>
      </c>
      <c r="F38" s="254">
        <f>D38*E38</f>
        <v>0</v>
      </c>
    </row>
    <row r="39" spans="1:6" ht="15.75">
      <c r="A39" s="191"/>
      <c r="B39" s="235" t="s">
        <v>128</v>
      </c>
      <c r="C39" s="279"/>
      <c r="D39" s="193"/>
      <c r="E39" s="194"/>
      <c r="F39" s="195">
        <f>SUM(F36:F38)</f>
        <v>0</v>
      </c>
    </row>
    <row r="40" ht="38.25" customHeight="1">
      <c r="A40" s="84"/>
    </row>
    <row r="41" spans="1:6" ht="15.75">
      <c r="A41" s="82"/>
      <c r="B41" s="80" t="s">
        <v>10</v>
      </c>
      <c r="C41" s="82"/>
      <c r="D41" s="280"/>
      <c r="E41" s="280"/>
      <c r="F41" s="280"/>
    </row>
    <row r="42" spans="1:6" ht="15.75">
      <c r="A42" s="82"/>
      <c r="B42" s="82"/>
      <c r="C42" s="82"/>
      <c r="D42" s="280"/>
      <c r="E42" s="280"/>
      <c r="F42" s="280"/>
    </row>
    <row r="43" spans="1:6" s="83" customFormat="1" ht="15.75">
      <c r="A43" s="80" t="s">
        <v>4</v>
      </c>
      <c r="B43" s="80" t="s">
        <v>27</v>
      </c>
      <c r="C43" s="80"/>
      <c r="D43" s="81"/>
      <c r="E43" s="81"/>
      <c r="F43" s="81">
        <f>F11</f>
        <v>0</v>
      </c>
    </row>
    <row r="44" spans="1:6" s="83" customFormat="1" ht="15.75">
      <c r="A44" s="80" t="s">
        <v>3</v>
      </c>
      <c r="B44" s="80" t="s">
        <v>34</v>
      </c>
      <c r="C44" s="80"/>
      <c r="D44" s="81"/>
      <c r="E44" s="81"/>
      <c r="F44" s="81">
        <f>F15</f>
        <v>0</v>
      </c>
    </row>
    <row r="45" spans="1:6" s="83" customFormat="1" ht="15.75">
      <c r="A45" s="80" t="s">
        <v>44</v>
      </c>
      <c r="B45" s="80" t="s">
        <v>30</v>
      </c>
      <c r="C45" s="80"/>
      <c r="D45" s="81"/>
      <c r="E45" s="81"/>
      <c r="F45" s="81">
        <f>F20</f>
        <v>0</v>
      </c>
    </row>
    <row r="46" spans="1:6" s="83" customFormat="1" ht="15.75">
      <c r="A46" s="80" t="s">
        <v>42</v>
      </c>
      <c r="B46" s="80" t="s">
        <v>21</v>
      </c>
      <c r="C46" s="80"/>
      <c r="D46" s="81"/>
      <c r="E46" s="81"/>
      <c r="F46" s="81">
        <f>F25</f>
        <v>0</v>
      </c>
    </row>
    <row r="47" spans="1:6" s="83" customFormat="1" ht="15.75">
      <c r="A47" s="80" t="s">
        <v>43</v>
      </c>
      <c r="B47" s="80" t="s">
        <v>5</v>
      </c>
      <c r="C47" s="80"/>
      <c r="D47" s="81"/>
      <c r="E47" s="81"/>
      <c r="F47" s="81">
        <f>F33</f>
        <v>0</v>
      </c>
    </row>
    <row r="48" spans="1:6" s="83" customFormat="1" ht="15.75">
      <c r="A48" s="281" t="s">
        <v>129</v>
      </c>
      <c r="B48" s="80" t="s">
        <v>127</v>
      </c>
      <c r="C48" s="80"/>
      <c r="D48" s="81"/>
      <c r="E48" s="81"/>
      <c r="F48" s="81">
        <f>F39</f>
        <v>0</v>
      </c>
    </row>
    <row r="49" spans="4:6" s="80" customFormat="1" ht="15.75">
      <c r="D49" s="81"/>
      <c r="E49" s="81"/>
      <c r="F49" s="81"/>
    </row>
    <row r="50" spans="2:6" s="80" customFormat="1" ht="15.75">
      <c r="B50" s="80" t="s">
        <v>11</v>
      </c>
      <c r="D50" s="81"/>
      <c r="E50" s="81"/>
      <c r="F50" s="81">
        <f>SUM(F43:F48)</f>
        <v>0</v>
      </c>
    </row>
    <row r="51" spans="2:6" s="80" customFormat="1" ht="15.75">
      <c r="B51" s="80" t="s">
        <v>12</v>
      </c>
      <c r="D51" s="81"/>
      <c r="E51" s="81"/>
      <c r="F51" s="81">
        <f>0.25*F50</f>
        <v>0</v>
      </c>
    </row>
    <row r="52" spans="2:6" s="80" customFormat="1" ht="15.75">
      <c r="B52" s="80" t="s">
        <v>13</v>
      </c>
      <c r="D52" s="81"/>
      <c r="E52" s="81"/>
      <c r="F52" s="81">
        <f>SUM(F50:F51)</f>
        <v>0</v>
      </c>
    </row>
    <row r="53" spans="4:6" s="80" customFormat="1" ht="15.75">
      <c r="D53" s="81"/>
      <c r="E53" s="81"/>
      <c r="F53" s="81"/>
    </row>
  </sheetData>
  <sheetProtection/>
  <mergeCells count="1">
    <mergeCell ref="A1:F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0"/>
  <sheetViews>
    <sheetView zoomScalePageLayoutView="0" workbookViewId="0" topLeftCell="A1">
      <selection activeCell="G20" sqref="G20"/>
    </sheetView>
  </sheetViews>
  <sheetFormatPr defaultColWidth="9.140625" defaultRowHeight="15"/>
  <cols>
    <col min="1" max="1" width="5.57421875" style="23" customWidth="1"/>
    <col min="2" max="2" width="78.7109375" style="24" customWidth="1"/>
    <col min="3" max="3" width="10.7109375" style="25" customWidth="1"/>
    <col min="4" max="4" width="8.140625" style="69" customWidth="1"/>
    <col min="5" max="5" width="3.28125" style="70" bestFit="1" customWidth="1"/>
    <col min="6" max="6" width="12.8515625" style="70" customWidth="1"/>
    <col min="7" max="7" width="14.28125" style="115" customWidth="1"/>
    <col min="8" max="8" width="24.421875" style="55" customWidth="1"/>
    <col min="9" max="9" width="3.140625" style="48" customWidth="1"/>
    <col min="10" max="16384" width="9.140625" style="48" customWidth="1"/>
  </cols>
  <sheetData>
    <row r="1" spans="1:8" s="41" customFormat="1" ht="18.75" thickBot="1">
      <c r="A1" s="179" t="s">
        <v>137</v>
      </c>
      <c r="B1" s="180"/>
      <c r="C1" s="180"/>
      <c r="D1" s="180"/>
      <c r="E1" s="180"/>
      <c r="F1" s="180"/>
      <c r="G1" s="180"/>
      <c r="H1" s="40"/>
    </row>
    <row r="2" spans="1:8" s="41" customFormat="1" ht="17.25" thickBot="1" thickTop="1">
      <c r="A2" s="170" t="s">
        <v>138</v>
      </c>
      <c r="B2" s="171"/>
      <c r="C2" s="171"/>
      <c r="D2" s="171"/>
      <c r="E2" s="171"/>
      <c r="F2" s="171"/>
      <c r="G2" s="172"/>
      <c r="H2" s="40"/>
    </row>
    <row r="3" spans="1:8" s="41" customFormat="1" ht="64.5" thickTop="1">
      <c r="A3" s="7" t="s">
        <v>48</v>
      </c>
      <c r="B3" s="8" t="s">
        <v>49</v>
      </c>
      <c r="C3" s="9" t="s">
        <v>50</v>
      </c>
      <c r="D3" s="10" t="s">
        <v>51</v>
      </c>
      <c r="E3" s="11" t="s">
        <v>52</v>
      </c>
      <c r="F3" s="11" t="s">
        <v>53</v>
      </c>
      <c r="G3" s="107" t="s">
        <v>54</v>
      </c>
      <c r="H3" s="40"/>
    </row>
    <row r="4" spans="1:8" s="41" customFormat="1" ht="261.75" customHeight="1">
      <c r="A4" s="91"/>
      <c r="B4" s="88" t="s">
        <v>55</v>
      </c>
      <c r="C4" s="89"/>
      <c r="D4" s="90"/>
      <c r="E4" s="45">
        <v>1</v>
      </c>
      <c r="F4" s="13"/>
      <c r="G4" s="108"/>
      <c r="H4" s="42"/>
    </row>
    <row r="5" spans="1:8" ht="45.75" customHeight="1">
      <c r="A5" s="92" t="s">
        <v>0</v>
      </c>
      <c r="B5" s="100" t="s">
        <v>136</v>
      </c>
      <c r="C5" s="14"/>
      <c r="D5" s="15" t="s">
        <v>56</v>
      </c>
      <c r="E5" s="45">
        <v>1</v>
      </c>
      <c r="F5" s="13"/>
      <c r="G5" s="108"/>
      <c r="H5" s="47"/>
    </row>
    <row r="6" spans="1:8" ht="191.25">
      <c r="A6" s="92" t="s">
        <v>1</v>
      </c>
      <c r="B6" s="100" t="s">
        <v>57</v>
      </c>
      <c r="C6" s="14"/>
      <c r="D6" s="15" t="s">
        <v>56</v>
      </c>
      <c r="E6" s="45">
        <v>1</v>
      </c>
      <c r="F6" s="13"/>
      <c r="G6" s="108"/>
      <c r="H6" s="47"/>
    </row>
    <row r="7" spans="1:8" ht="51">
      <c r="A7" s="93" t="s">
        <v>2</v>
      </c>
      <c r="B7" s="101" t="s">
        <v>58</v>
      </c>
      <c r="C7" s="16"/>
      <c r="D7" s="15" t="s">
        <v>56</v>
      </c>
      <c r="E7" s="17">
        <v>1</v>
      </c>
      <c r="F7" s="13"/>
      <c r="G7" s="108"/>
      <c r="H7" s="47"/>
    </row>
    <row r="8" spans="1:8" ht="25.5">
      <c r="A8" s="93" t="s">
        <v>25</v>
      </c>
      <c r="B8" s="67" t="s">
        <v>59</v>
      </c>
      <c r="C8" s="53"/>
      <c r="D8" s="15" t="s">
        <v>56</v>
      </c>
      <c r="E8" s="17">
        <v>1</v>
      </c>
      <c r="F8" s="13"/>
      <c r="G8" s="108"/>
      <c r="H8" s="47"/>
    </row>
    <row r="9" spans="1:8" ht="12.75">
      <c r="A9" s="175" t="s">
        <v>60</v>
      </c>
      <c r="B9" s="102" t="s">
        <v>61</v>
      </c>
      <c r="C9" s="37"/>
      <c r="D9" s="96"/>
      <c r="E9" s="97"/>
      <c r="F9" s="98"/>
      <c r="G9" s="109"/>
      <c r="H9" s="47"/>
    </row>
    <row r="10" spans="1:8" ht="12.75">
      <c r="A10" s="177"/>
      <c r="B10" s="102" t="s">
        <v>62</v>
      </c>
      <c r="C10" s="19"/>
      <c r="D10" s="20" t="s">
        <v>63</v>
      </c>
      <c r="E10" s="21">
        <v>1</v>
      </c>
      <c r="F10" s="22"/>
      <c r="G10" s="110"/>
      <c r="H10" s="47"/>
    </row>
    <row r="11" spans="1:8" ht="127.5">
      <c r="A11" s="175" t="s">
        <v>64</v>
      </c>
      <c r="B11" s="103" t="s">
        <v>65</v>
      </c>
      <c r="C11" s="37"/>
      <c r="D11" s="96"/>
      <c r="E11" s="97"/>
      <c r="F11" s="98"/>
      <c r="G11" s="109"/>
      <c r="H11" s="47"/>
    </row>
    <row r="12" spans="1:8" ht="12.75">
      <c r="A12" s="177"/>
      <c r="B12" s="104" t="s">
        <v>66</v>
      </c>
      <c r="C12" s="19"/>
      <c r="D12" s="20" t="s">
        <v>63</v>
      </c>
      <c r="E12" s="21">
        <v>1</v>
      </c>
      <c r="F12" s="22"/>
      <c r="G12" s="110"/>
      <c r="H12" s="47"/>
    </row>
    <row r="13" spans="1:8" ht="165.75">
      <c r="A13" s="94" t="s">
        <v>67</v>
      </c>
      <c r="B13" s="103" t="s">
        <v>68</v>
      </c>
      <c r="C13" s="37"/>
      <c r="D13" s="96"/>
      <c r="E13" s="97"/>
      <c r="F13" s="98"/>
      <c r="G13" s="109"/>
      <c r="H13" s="47"/>
    </row>
    <row r="14" spans="1:8" ht="12.75">
      <c r="A14" s="95"/>
      <c r="B14" s="104" t="s">
        <v>69</v>
      </c>
      <c r="C14" s="19"/>
      <c r="D14" s="20" t="s">
        <v>70</v>
      </c>
      <c r="E14" s="21">
        <v>1</v>
      </c>
      <c r="F14" s="22"/>
      <c r="G14" s="110"/>
      <c r="H14" s="47"/>
    </row>
    <row r="15" spans="1:8" ht="76.5">
      <c r="A15" s="95" t="s">
        <v>71</v>
      </c>
      <c r="B15" s="101" t="s">
        <v>72</v>
      </c>
      <c r="C15" s="37"/>
      <c r="D15" s="96"/>
      <c r="E15" s="97"/>
      <c r="F15" s="98"/>
      <c r="G15" s="109"/>
      <c r="H15" s="47"/>
    </row>
    <row r="16" spans="1:8" ht="12.75">
      <c r="A16" s="95"/>
      <c r="B16" s="102" t="s">
        <v>73</v>
      </c>
      <c r="C16" s="19"/>
      <c r="D16" s="20" t="s">
        <v>70</v>
      </c>
      <c r="E16" s="21">
        <v>10</v>
      </c>
      <c r="F16" s="22"/>
      <c r="G16" s="110"/>
      <c r="H16" s="47"/>
    </row>
    <row r="17" spans="1:8" ht="63.75">
      <c r="A17" s="93" t="s">
        <v>74</v>
      </c>
      <c r="B17" s="100" t="s">
        <v>75</v>
      </c>
      <c r="C17" s="16"/>
      <c r="D17" s="15" t="s">
        <v>56</v>
      </c>
      <c r="E17" s="17">
        <v>1</v>
      </c>
      <c r="F17" s="13"/>
      <c r="G17" s="108"/>
      <c r="H17" s="47"/>
    </row>
    <row r="18" spans="1:8" ht="38.25">
      <c r="A18" s="93" t="s">
        <v>76</v>
      </c>
      <c r="B18" s="100" t="s">
        <v>77</v>
      </c>
      <c r="C18" s="16"/>
      <c r="D18" s="15" t="s">
        <v>56</v>
      </c>
      <c r="E18" s="17">
        <v>1</v>
      </c>
      <c r="F18" s="13"/>
      <c r="G18" s="108"/>
      <c r="H18" s="47"/>
    </row>
    <row r="19" spans="1:8" ht="76.5">
      <c r="A19" s="93" t="s">
        <v>78</v>
      </c>
      <c r="B19" s="100" t="s">
        <v>79</v>
      </c>
      <c r="C19" s="16"/>
      <c r="D19" s="15" t="s">
        <v>56</v>
      </c>
      <c r="E19" s="17">
        <v>1</v>
      </c>
      <c r="F19" s="13"/>
      <c r="G19" s="108"/>
      <c r="H19" s="47"/>
    </row>
    <row r="20" spans="1:8" ht="103.5" customHeight="1">
      <c r="A20" s="93" t="s">
        <v>80</v>
      </c>
      <c r="B20" s="100" t="s">
        <v>81</v>
      </c>
      <c r="C20" s="16"/>
      <c r="D20" s="15" t="s">
        <v>56</v>
      </c>
      <c r="E20" s="17">
        <v>1</v>
      </c>
      <c r="F20" s="13"/>
      <c r="G20" s="108"/>
      <c r="H20" s="47"/>
    </row>
    <row r="21" spans="1:8" ht="41.25" customHeight="1">
      <c r="A21" s="93" t="s">
        <v>82</v>
      </c>
      <c r="B21" s="100" t="s">
        <v>83</v>
      </c>
      <c r="C21" s="16"/>
      <c r="D21" s="15" t="s">
        <v>56</v>
      </c>
      <c r="E21" s="17">
        <v>1</v>
      </c>
      <c r="F21" s="13"/>
      <c r="G21" s="108"/>
      <c r="H21" s="47"/>
    </row>
    <row r="22" spans="1:8" ht="62.25" customHeight="1">
      <c r="A22" s="93" t="s">
        <v>84</v>
      </c>
      <c r="B22" s="100" t="s">
        <v>85</v>
      </c>
      <c r="C22" s="16"/>
      <c r="D22" s="15" t="s">
        <v>70</v>
      </c>
      <c r="E22" s="17">
        <v>10</v>
      </c>
      <c r="F22" s="13"/>
      <c r="G22" s="108"/>
      <c r="H22" s="47"/>
    </row>
    <row r="23" spans="1:8" ht="31.5" customHeight="1">
      <c r="A23" s="93" t="s">
        <v>86</v>
      </c>
      <c r="B23" s="100" t="s">
        <v>135</v>
      </c>
      <c r="C23" s="16"/>
      <c r="D23" s="15" t="s">
        <v>56</v>
      </c>
      <c r="E23" s="17">
        <v>1</v>
      </c>
      <c r="F23" s="13"/>
      <c r="G23" s="108"/>
      <c r="H23" s="47"/>
    </row>
    <row r="24" spans="1:8" ht="21" customHeight="1">
      <c r="A24" s="93" t="s">
        <v>87</v>
      </c>
      <c r="B24" s="99" t="s">
        <v>88</v>
      </c>
      <c r="C24" s="16"/>
      <c r="D24" s="15" t="s">
        <v>56</v>
      </c>
      <c r="E24" s="17">
        <v>1</v>
      </c>
      <c r="F24" s="13"/>
      <c r="G24" s="108"/>
      <c r="H24" s="47"/>
    </row>
    <row r="25" spans="1:8" ht="30" customHeight="1">
      <c r="A25" s="93" t="s">
        <v>89</v>
      </c>
      <c r="B25" s="100" t="s">
        <v>90</v>
      </c>
      <c r="C25" s="16"/>
      <c r="D25" s="15" t="s">
        <v>56</v>
      </c>
      <c r="E25" s="17">
        <v>1</v>
      </c>
      <c r="F25" s="13"/>
      <c r="G25" s="108"/>
      <c r="H25" s="47"/>
    </row>
    <row r="26" spans="1:8" ht="25.5" customHeight="1">
      <c r="A26" s="93" t="s">
        <v>91</v>
      </c>
      <c r="B26" s="100" t="s">
        <v>92</v>
      </c>
      <c r="C26" s="16"/>
      <c r="D26" s="15" t="s">
        <v>56</v>
      </c>
      <c r="E26" s="17">
        <v>1</v>
      </c>
      <c r="F26" s="13"/>
      <c r="G26" s="108"/>
      <c r="H26" s="47"/>
    </row>
    <row r="27" spans="1:8" ht="30.75" customHeight="1">
      <c r="A27" s="93" t="s">
        <v>93</v>
      </c>
      <c r="B27" s="100" t="s">
        <v>94</v>
      </c>
      <c r="C27" s="16"/>
      <c r="D27" s="15" t="s">
        <v>56</v>
      </c>
      <c r="E27" s="17">
        <v>1</v>
      </c>
      <c r="F27" s="13"/>
      <c r="G27" s="108"/>
      <c r="H27" s="47"/>
    </row>
    <row r="28" spans="1:8" ht="27.75" customHeight="1">
      <c r="A28" s="93" t="s">
        <v>95</v>
      </c>
      <c r="B28" s="100" t="s">
        <v>96</v>
      </c>
      <c r="C28" s="16"/>
      <c r="D28" s="15" t="s">
        <v>56</v>
      </c>
      <c r="E28" s="17">
        <v>1</v>
      </c>
      <c r="F28" s="13"/>
      <c r="G28" s="108"/>
      <c r="H28" s="47"/>
    </row>
    <row r="29" spans="1:8" ht="18" customHeight="1">
      <c r="A29" s="93" t="s">
        <v>97</v>
      </c>
      <c r="B29" s="102" t="s">
        <v>98</v>
      </c>
      <c r="C29" s="16"/>
      <c r="D29" s="15" t="s">
        <v>56</v>
      </c>
      <c r="E29" s="17">
        <v>1</v>
      </c>
      <c r="F29" s="13"/>
      <c r="G29" s="108"/>
      <c r="H29" s="47"/>
    </row>
    <row r="30" spans="1:8" ht="25.5">
      <c r="A30" s="93" t="s">
        <v>99</v>
      </c>
      <c r="B30" s="67" t="s">
        <v>100</v>
      </c>
      <c r="C30" s="53"/>
      <c r="D30" s="15" t="s">
        <v>56</v>
      </c>
      <c r="E30" s="17">
        <v>1</v>
      </c>
      <c r="F30" s="13"/>
      <c r="G30" s="108"/>
      <c r="H30" s="47"/>
    </row>
    <row r="31" spans="1:8" ht="53.25" customHeight="1" thickBot="1">
      <c r="A31" s="93" t="s">
        <v>101</v>
      </c>
      <c r="B31" s="67" t="s">
        <v>102</v>
      </c>
      <c r="C31" s="53"/>
      <c r="D31" s="15" t="s">
        <v>56</v>
      </c>
      <c r="E31" s="17">
        <v>1</v>
      </c>
      <c r="F31" s="13"/>
      <c r="G31" s="108"/>
      <c r="H31" s="47"/>
    </row>
    <row r="32" spans="1:8" s="47" customFormat="1" ht="23.25" customHeight="1" thickBot="1" thickTop="1">
      <c r="A32" s="23"/>
      <c r="B32" s="24"/>
      <c r="C32" s="25"/>
      <c r="D32" s="26"/>
      <c r="E32" s="173" t="s">
        <v>103</v>
      </c>
      <c r="F32" s="174"/>
      <c r="G32" s="111">
        <f>SUM(G5:G31)</f>
        <v>0</v>
      </c>
      <c r="H32" s="55"/>
    </row>
    <row r="33" spans="1:8" s="41" customFormat="1" ht="14.25" thickBot="1" thickTop="1">
      <c r="A33" s="23"/>
      <c r="B33" s="28"/>
      <c r="C33" s="29"/>
      <c r="D33" s="30"/>
      <c r="E33" s="31"/>
      <c r="F33" s="31"/>
      <c r="G33" s="112"/>
      <c r="H33" s="40"/>
    </row>
    <row r="34" spans="1:8" s="41" customFormat="1" ht="26.25" customHeight="1" thickBot="1" thickTop="1">
      <c r="A34" s="170" t="s">
        <v>139</v>
      </c>
      <c r="B34" s="171"/>
      <c r="C34" s="171"/>
      <c r="D34" s="171"/>
      <c r="E34" s="171"/>
      <c r="F34" s="171"/>
      <c r="G34" s="172"/>
      <c r="H34" s="40"/>
    </row>
    <row r="35" spans="1:8" s="41" customFormat="1" ht="78" customHeight="1" thickTop="1">
      <c r="A35" s="7" t="s">
        <v>48</v>
      </c>
      <c r="B35" s="8" t="s">
        <v>49</v>
      </c>
      <c r="C35" s="9" t="s">
        <v>50</v>
      </c>
      <c r="D35" s="10" t="s">
        <v>51</v>
      </c>
      <c r="E35" s="11" t="s">
        <v>52</v>
      </c>
      <c r="F35" s="11" t="s">
        <v>53</v>
      </c>
      <c r="G35" s="107" t="s">
        <v>54</v>
      </c>
      <c r="H35" s="40"/>
    </row>
    <row r="36" spans="1:8" ht="12.75" customHeight="1" hidden="1">
      <c r="A36" s="12"/>
      <c r="B36" s="32"/>
      <c r="C36" s="54"/>
      <c r="D36" s="44"/>
      <c r="E36" s="51"/>
      <c r="F36" s="56"/>
      <c r="G36" s="113"/>
      <c r="H36" s="47"/>
    </row>
    <row r="37" spans="1:8" ht="65.25" customHeight="1" thickBot="1">
      <c r="A37" s="92" t="s">
        <v>78</v>
      </c>
      <c r="B37" s="50" t="s">
        <v>104</v>
      </c>
      <c r="C37" s="14"/>
      <c r="D37" s="15" t="s">
        <v>63</v>
      </c>
      <c r="E37" s="17">
        <v>2</v>
      </c>
      <c r="F37" s="13"/>
      <c r="G37" s="108"/>
      <c r="H37" s="47"/>
    </row>
    <row r="38" spans="1:8" ht="0" customHeight="1" hidden="1" thickBot="1">
      <c r="A38" s="12"/>
      <c r="B38" s="43"/>
      <c r="C38" s="43"/>
      <c r="D38" s="44"/>
      <c r="E38" s="51"/>
      <c r="F38" s="46">
        <v>0</v>
      </c>
      <c r="G38" s="114">
        <v>0</v>
      </c>
      <c r="H38" s="47"/>
    </row>
    <row r="39" spans="1:9" s="59" customFormat="1" ht="30" customHeight="1" thickBot="1" thickTop="1">
      <c r="A39" s="33"/>
      <c r="B39" s="34"/>
      <c r="C39" s="35"/>
      <c r="D39" s="181" t="s">
        <v>103</v>
      </c>
      <c r="E39" s="182"/>
      <c r="F39" s="183"/>
      <c r="G39" s="72">
        <f>G37</f>
        <v>0</v>
      </c>
      <c r="H39" s="57"/>
      <c r="I39" s="58"/>
    </row>
    <row r="40" spans="1:9" s="59" customFormat="1" ht="18.75" customHeight="1" thickTop="1">
      <c r="A40" s="33"/>
      <c r="B40" s="34"/>
      <c r="C40" s="35"/>
      <c r="D40" s="60"/>
      <c r="E40" s="61"/>
      <c r="F40" s="62"/>
      <c r="G40" s="63"/>
      <c r="H40" s="57"/>
      <c r="I40" s="58"/>
    </row>
    <row r="41" spans="1:8" s="59" customFormat="1" ht="18.75" customHeight="1" hidden="1">
      <c r="A41" s="64"/>
      <c r="B41" s="178"/>
      <c r="C41" s="35"/>
      <c r="D41" s="60"/>
      <c r="E41" s="61"/>
      <c r="F41" s="62"/>
      <c r="G41" s="63"/>
      <c r="H41" s="65"/>
    </row>
    <row r="42" spans="1:8" s="59" customFormat="1" ht="27" customHeight="1" hidden="1">
      <c r="A42" s="64"/>
      <c r="B42" s="178"/>
      <c r="C42" s="35"/>
      <c r="D42" s="60"/>
      <c r="E42" s="61"/>
      <c r="F42" s="62"/>
      <c r="G42" s="63"/>
      <c r="H42" s="65"/>
    </row>
    <row r="43" spans="1:8" s="59" customFormat="1" ht="15.75" customHeight="1">
      <c r="A43" s="64"/>
      <c r="B43" s="36"/>
      <c r="C43" s="35"/>
      <c r="D43" s="60"/>
      <c r="E43" s="61"/>
      <c r="F43" s="62"/>
      <c r="G43" s="63"/>
      <c r="H43" s="65"/>
    </row>
    <row r="44" spans="1:8" s="59" customFormat="1" ht="15" customHeight="1" thickBot="1">
      <c r="A44" s="64"/>
      <c r="B44" s="36"/>
      <c r="C44" s="35"/>
      <c r="D44" s="60"/>
      <c r="E44" s="61"/>
      <c r="F44" s="62"/>
      <c r="G44" s="63"/>
      <c r="H44" s="65"/>
    </row>
    <row r="45" spans="1:8" s="41" customFormat="1" ht="17.25" thickBot="1" thickTop="1">
      <c r="A45" s="170" t="s">
        <v>150</v>
      </c>
      <c r="B45" s="171"/>
      <c r="C45" s="171"/>
      <c r="D45" s="171"/>
      <c r="E45" s="171"/>
      <c r="F45" s="171"/>
      <c r="G45" s="172"/>
      <c r="H45" s="40"/>
    </row>
    <row r="46" spans="1:8" s="41" customFormat="1" ht="59.25" customHeight="1" thickTop="1">
      <c r="A46" s="7" t="s">
        <v>48</v>
      </c>
      <c r="B46" s="8" t="s">
        <v>49</v>
      </c>
      <c r="C46" s="9" t="s">
        <v>50</v>
      </c>
      <c r="D46" s="10" t="s">
        <v>51</v>
      </c>
      <c r="E46" s="11" t="s">
        <v>52</v>
      </c>
      <c r="F46" s="11" t="s">
        <v>53</v>
      </c>
      <c r="G46" s="107" t="s">
        <v>54</v>
      </c>
      <c r="H46" s="40"/>
    </row>
    <row r="47" spans="1:8" ht="83.25" customHeight="1">
      <c r="A47" s="175" t="s">
        <v>0</v>
      </c>
      <c r="B47" s="103" t="s">
        <v>126</v>
      </c>
      <c r="C47" s="37"/>
      <c r="D47" s="96"/>
      <c r="E47" s="97"/>
      <c r="F47" s="98"/>
      <c r="G47" s="109"/>
      <c r="H47" s="47"/>
    </row>
    <row r="48" spans="1:8" ht="12.75">
      <c r="A48" s="176"/>
      <c r="B48" s="102" t="s">
        <v>105</v>
      </c>
      <c r="C48" s="38"/>
      <c r="D48" s="105" t="s">
        <v>106</v>
      </c>
      <c r="E48" s="27">
        <v>60</v>
      </c>
      <c r="F48" s="106"/>
      <c r="G48" s="116"/>
      <c r="H48" s="47"/>
    </row>
    <row r="49" spans="1:8" ht="63.75">
      <c r="A49" s="175" t="s">
        <v>107</v>
      </c>
      <c r="B49" s="103" t="s">
        <v>108</v>
      </c>
      <c r="C49" s="37"/>
      <c r="D49" s="96"/>
      <c r="E49" s="97"/>
      <c r="F49" s="98"/>
      <c r="G49" s="109"/>
      <c r="H49" s="47"/>
    </row>
    <row r="50" spans="1:8" ht="12.75">
      <c r="A50" s="177"/>
      <c r="B50" s="104" t="s">
        <v>109</v>
      </c>
      <c r="C50" s="19"/>
      <c r="D50" s="20" t="s">
        <v>56</v>
      </c>
      <c r="E50" s="21">
        <v>1</v>
      </c>
      <c r="F50" s="22"/>
      <c r="G50" s="110"/>
      <c r="H50" s="47"/>
    </row>
    <row r="51" spans="1:8" ht="60" customHeight="1">
      <c r="A51" s="94" t="s">
        <v>2</v>
      </c>
      <c r="B51" s="67" t="s">
        <v>110</v>
      </c>
      <c r="C51" s="16"/>
      <c r="D51" s="15" t="s">
        <v>56</v>
      </c>
      <c r="E51" s="17">
        <v>2</v>
      </c>
      <c r="F51" s="13"/>
      <c r="G51" s="108"/>
      <c r="H51" s="47"/>
    </row>
    <row r="52" spans="1:8" ht="133.5" customHeight="1">
      <c r="A52" s="175" t="s">
        <v>25</v>
      </c>
      <c r="B52" s="103" t="s">
        <v>111</v>
      </c>
      <c r="C52" s="37"/>
      <c r="D52" s="96"/>
      <c r="E52" s="97"/>
      <c r="F52" s="98"/>
      <c r="G52" s="109"/>
      <c r="H52" s="47"/>
    </row>
    <row r="53" spans="1:8" ht="16.5" customHeight="1">
      <c r="A53" s="176"/>
      <c r="B53" s="101" t="s">
        <v>140</v>
      </c>
      <c r="C53" s="38"/>
      <c r="D53" s="122" t="s">
        <v>70</v>
      </c>
      <c r="E53" s="123">
        <v>18</v>
      </c>
      <c r="F53" s="124"/>
      <c r="G53" s="125"/>
      <c r="H53" s="47"/>
    </row>
    <row r="54" spans="1:8" ht="19.5" customHeight="1">
      <c r="A54" s="177"/>
      <c r="B54" s="150" t="s">
        <v>112</v>
      </c>
      <c r="C54" s="117"/>
      <c r="D54" s="118" t="s">
        <v>70</v>
      </c>
      <c r="E54" s="119">
        <v>15</v>
      </c>
      <c r="F54" s="120"/>
      <c r="G54" s="121"/>
      <c r="H54" s="47"/>
    </row>
    <row r="55" spans="1:8" ht="76.5">
      <c r="A55" s="175" t="s">
        <v>60</v>
      </c>
      <c r="B55" s="103" t="s">
        <v>113</v>
      </c>
      <c r="C55" s="37"/>
      <c r="D55" s="96"/>
      <c r="E55" s="97"/>
      <c r="F55" s="98"/>
      <c r="G55" s="109"/>
      <c r="H55" s="47"/>
    </row>
    <row r="56" spans="1:8" s="68" customFormat="1" ht="12.75">
      <c r="A56" s="177"/>
      <c r="B56" s="126" t="s">
        <v>73</v>
      </c>
      <c r="C56" s="19"/>
      <c r="D56" s="20" t="s">
        <v>70</v>
      </c>
      <c r="E56" s="21">
        <v>50</v>
      </c>
      <c r="F56" s="22"/>
      <c r="G56" s="110"/>
      <c r="H56" s="55"/>
    </row>
    <row r="57" spans="1:8" ht="19.5" customHeight="1">
      <c r="A57" s="93" t="s">
        <v>64</v>
      </c>
      <c r="B57" s="99" t="s">
        <v>114</v>
      </c>
      <c r="C57" s="16"/>
      <c r="D57" s="15" t="s">
        <v>56</v>
      </c>
      <c r="E57" s="17">
        <v>1</v>
      </c>
      <c r="F57" s="13"/>
      <c r="G57" s="108"/>
      <c r="H57" s="47"/>
    </row>
    <row r="58" spans="1:8" ht="20.25" customHeight="1">
      <c r="A58" s="94" t="s">
        <v>67</v>
      </c>
      <c r="B58" s="101" t="s">
        <v>115</v>
      </c>
      <c r="C58" s="16"/>
      <c r="D58" s="15" t="s">
        <v>56</v>
      </c>
      <c r="E58" s="17">
        <v>1</v>
      </c>
      <c r="F58" s="13"/>
      <c r="G58" s="108"/>
      <c r="H58" s="47"/>
    </row>
    <row r="59" spans="1:8" ht="51" customHeight="1">
      <c r="A59" s="93" t="s">
        <v>71</v>
      </c>
      <c r="B59" s="100" t="s">
        <v>116</v>
      </c>
      <c r="C59" s="16"/>
      <c r="D59" s="15" t="s">
        <v>56</v>
      </c>
      <c r="E59" s="17">
        <v>1</v>
      </c>
      <c r="F59" s="13"/>
      <c r="G59" s="108"/>
      <c r="H59" s="47"/>
    </row>
    <row r="60" spans="1:8" ht="36.75" customHeight="1">
      <c r="A60" s="93" t="s">
        <v>74</v>
      </c>
      <c r="B60" s="100" t="s">
        <v>141</v>
      </c>
      <c r="C60" s="16"/>
      <c r="D60" s="15" t="s">
        <v>56</v>
      </c>
      <c r="E60" s="17">
        <v>1</v>
      </c>
      <c r="F60" s="13"/>
      <c r="G60" s="108"/>
      <c r="H60" s="47"/>
    </row>
    <row r="61" spans="1:8" ht="31.5" customHeight="1">
      <c r="A61" s="93" t="s">
        <v>76</v>
      </c>
      <c r="B61" s="100" t="s">
        <v>117</v>
      </c>
      <c r="C61" s="16"/>
      <c r="D61" s="15" t="s">
        <v>56</v>
      </c>
      <c r="E61" s="17">
        <v>1</v>
      </c>
      <c r="F61" s="13"/>
      <c r="G61" s="108"/>
      <c r="H61" s="47"/>
    </row>
    <row r="62" spans="1:8" ht="57" customHeight="1" thickBot="1">
      <c r="A62" s="93" t="s">
        <v>78</v>
      </c>
      <c r="B62" s="126" t="s">
        <v>118</v>
      </c>
      <c r="C62" s="16"/>
      <c r="D62" s="15" t="s">
        <v>56</v>
      </c>
      <c r="E62" s="17">
        <v>1</v>
      </c>
      <c r="F62" s="13"/>
      <c r="G62" s="108"/>
      <c r="H62" s="47"/>
    </row>
    <row r="63" spans="1:8" s="47" customFormat="1" ht="26.25" customHeight="1" thickBot="1" thickTop="1">
      <c r="A63" s="23"/>
      <c r="B63" s="24"/>
      <c r="C63" s="25"/>
      <c r="D63" s="26"/>
      <c r="E63" s="173" t="s">
        <v>103</v>
      </c>
      <c r="F63" s="174"/>
      <c r="G63" s="111">
        <f>SUM(G47:G62)</f>
        <v>0</v>
      </c>
      <c r="H63" s="55"/>
    </row>
    <row r="64" ht="13.5" thickTop="1"/>
    <row r="66" ht="13.5" thickBot="1"/>
    <row r="67" spans="1:8" s="41" customFormat="1" ht="17.25" thickBot="1" thickTop="1">
      <c r="A67" s="170" t="s">
        <v>142</v>
      </c>
      <c r="B67" s="171"/>
      <c r="C67" s="171"/>
      <c r="D67" s="171"/>
      <c r="E67" s="171"/>
      <c r="F67" s="171"/>
      <c r="G67" s="172"/>
      <c r="H67" s="40"/>
    </row>
    <row r="68" spans="1:8" s="41" customFormat="1" ht="56.25" customHeight="1" thickTop="1">
      <c r="A68" s="7" t="s">
        <v>48</v>
      </c>
      <c r="B68" s="8" t="s">
        <v>49</v>
      </c>
      <c r="C68" s="9" t="s">
        <v>50</v>
      </c>
      <c r="D68" s="10" t="s">
        <v>51</v>
      </c>
      <c r="E68" s="11" t="s">
        <v>52</v>
      </c>
      <c r="F68" s="11" t="s">
        <v>53</v>
      </c>
      <c r="G68" s="107" t="s">
        <v>54</v>
      </c>
      <c r="H68" s="40"/>
    </row>
    <row r="69" spans="1:8" ht="134.25" customHeight="1">
      <c r="A69" s="139" t="s">
        <v>0</v>
      </c>
      <c r="B69" s="138" t="s">
        <v>143</v>
      </c>
      <c r="C69" s="131"/>
      <c r="D69" s="132" t="s">
        <v>14</v>
      </c>
      <c r="E69" s="133">
        <v>22</v>
      </c>
      <c r="F69" s="134">
        <v>0</v>
      </c>
      <c r="G69" s="135"/>
      <c r="H69" s="47"/>
    </row>
    <row r="70" spans="1:8" ht="141.75" customHeight="1">
      <c r="A70" s="136" t="s">
        <v>1</v>
      </c>
      <c r="B70" s="67" t="s">
        <v>119</v>
      </c>
      <c r="C70" s="39"/>
      <c r="D70" s="45" t="s">
        <v>56</v>
      </c>
      <c r="E70" s="17">
        <v>1</v>
      </c>
      <c r="F70" s="13"/>
      <c r="G70" s="108"/>
      <c r="H70" s="47"/>
    </row>
    <row r="71" spans="1:8" ht="14.25" customHeight="1">
      <c r="A71" s="139" t="s">
        <v>2</v>
      </c>
      <c r="B71" s="67" t="s">
        <v>120</v>
      </c>
      <c r="C71" s="39"/>
      <c r="D71" s="45" t="s">
        <v>56</v>
      </c>
      <c r="E71" s="17">
        <v>1</v>
      </c>
      <c r="F71" s="13"/>
      <c r="G71" s="108"/>
      <c r="H71" s="47"/>
    </row>
    <row r="72" spans="1:8" ht="30" customHeight="1">
      <c r="A72" s="139" t="s">
        <v>25</v>
      </c>
      <c r="B72" s="67" t="s">
        <v>121</v>
      </c>
      <c r="C72" s="39"/>
      <c r="D72" s="45" t="s">
        <v>56</v>
      </c>
      <c r="E72" s="17">
        <v>1</v>
      </c>
      <c r="F72" s="13"/>
      <c r="G72" s="108"/>
      <c r="H72" s="47"/>
    </row>
    <row r="73" spans="1:8" ht="16.5" customHeight="1">
      <c r="A73" s="137" t="s">
        <v>60</v>
      </c>
      <c r="B73" s="100" t="s">
        <v>122</v>
      </c>
      <c r="C73" s="49"/>
      <c r="D73" s="45" t="s">
        <v>56</v>
      </c>
      <c r="E73" s="45">
        <v>1</v>
      </c>
      <c r="F73" s="13"/>
      <c r="G73" s="108"/>
      <c r="H73" s="47"/>
    </row>
    <row r="74" spans="1:8" ht="27.75" customHeight="1">
      <c r="A74" s="92" t="s">
        <v>64</v>
      </c>
      <c r="B74" s="100" t="s">
        <v>123</v>
      </c>
      <c r="C74" s="14"/>
      <c r="D74" s="15" t="s">
        <v>56</v>
      </c>
      <c r="E74" s="45">
        <v>1</v>
      </c>
      <c r="F74" s="13"/>
      <c r="G74" s="108"/>
      <c r="H74" s="47"/>
    </row>
    <row r="75" spans="1:8" ht="20.25" customHeight="1">
      <c r="A75" s="92" t="s">
        <v>67</v>
      </c>
      <c r="B75" s="100" t="s">
        <v>124</v>
      </c>
      <c r="C75" s="14"/>
      <c r="D75" s="15" t="s">
        <v>56</v>
      </c>
      <c r="E75" s="45">
        <v>1</v>
      </c>
      <c r="F75" s="13"/>
      <c r="G75" s="108"/>
      <c r="H75" s="47"/>
    </row>
    <row r="76" spans="1:8" ht="27" customHeight="1" thickBot="1">
      <c r="A76" s="92" t="s">
        <v>71</v>
      </c>
      <c r="B76" s="100" t="s">
        <v>125</v>
      </c>
      <c r="C76" s="14"/>
      <c r="D76" s="15" t="s">
        <v>56</v>
      </c>
      <c r="E76" s="45">
        <v>1</v>
      </c>
      <c r="F76" s="13"/>
      <c r="G76" s="108"/>
      <c r="H76" s="47"/>
    </row>
    <row r="77" spans="1:8" s="47" customFormat="1" ht="21" customHeight="1" thickBot="1" thickTop="1">
      <c r="A77" s="23"/>
      <c r="B77" s="24"/>
      <c r="C77" s="25"/>
      <c r="D77" s="26"/>
      <c r="E77" s="173" t="s">
        <v>103</v>
      </c>
      <c r="F77" s="174"/>
      <c r="G77" s="111">
        <f>SUM(G69:G76)</f>
        <v>0</v>
      </c>
      <c r="H77" s="55"/>
    </row>
    <row r="78" spans="1:8" s="41" customFormat="1" ht="17.25" thickBot="1" thickTop="1">
      <c r="A78" s="170" t="s">
        <v>144</v>
      </c>
      <c r="B78" s="171"/>
      <c r="C78" s="171"/>
      <c r="D78" s="171"/>
      <c r="E78" s="171"/>
      <c r="F78" s="171"/>
      <c r="G78" s="172"/>
      <c r="H78" s="40"/>
    </row>
    <row r="79" spans="1:8" s="41" customFormat="1" ht="54.75" customHeight="1" thickTop="1">
      <c r="A79" s="7" t="s">
        <v>48</v>
      </c>
      <c r="B79" s="8" t="s">
        <v>49</v>
      </c>
      <c r="C79" s="9" t="s">
        <v>50</v>
      </c>
      <c r="D79" s="10" t="s">
        <v>51</v>
      </c>
      <c r="E79" s="11" t="s">
        <v>52</v>
      </c>
      <c r="F79" s="11" t="s">
        <v>53</v>
      </c>
      <c r="G79" s="107" t="s">
        <v>54</v>
      </c>
      <c r="H79" s="40"/>
    </row>
    <row r="80" spans="1:8" ht="25.5">
      <c r="A80" s="140" t="s">
        <v>0</v>
      </c>
      <c r="B80" s="18" t="s">
        <v>145</v>
      </c>
      <c r="C80" s="39"/>
      <c r="D80" s="129" t="s">
        <v>14</v>
      </c>
      <c r="E80" s="130">
        <v>12</v>
      </c>
      <c r="F80" s="141">
        <v>0</v>
      </c>
      <c r="G80" s="142">
        <f>F80*E80</f>
        <v>0</v>
      </c>
      <c r="H80" s="47"/>
    </row>
    <row r="81" spans="1:8" ht="24" customHeight="1">
      <c r="A81" s="71" t="s">
        <v>1</v>
      </c>
      <c r="B81" s="50" t="s">
        <v>146</v>
      </c>
      <c r="C81" s="49"/>
      <c r="D81" s="129" t="s">
        <v>56</v>
      </c>
      <c r="E81" s="129">
        <v>1</v>
      </c>
      <c r="F81" s="141">
        <v>0</v>
      </c>
      <c r="G81" s="142">
        <v>0</v>
      </c>
      <c r="H81" s="47"/>
    </row>
    <row r="82" spans="1:8" ht="25.5">
      <c r="A82" s="148" t="s">
        <v>2</v>
      </c>
      <c r="B82" s="66" t="s">
        <v>147</v>
      </c>
      <c r="C82" s="145"/>
      <c r="D82" s="146" t="s">
        <v>56</v>
      </c>
      <c r="E82" s="147">
        <v>1</v>
      </c>
      <c r="F82" s="134">
        <v>0</v>
      </c>
      <c r="G82" s="135">
        <v>0</v>
      </c>
      <c r="H82" s="47"/>
    </row>
    <row r="83" spans="1:8" ht="39.75" customHeight="1">
      <c r="A83" s="52" t="s">
        <v>25</v>
      </c>
      <c r="B83" s="50" t="s">
        <v>148</v>
      </c>
      <c r="C83" s="16"/>
      <c r="D83" s="143" t="s">
        <v>56</v>
      </c>
      <c r="E83" s="144">
        <v>1</v>
      </c>
      <c r="F83" s="127">
        <v>0</v>
      </c>
      <c r="G83" s="128">
        <v>0</v>
      </c>
      <c r="H83" s="47"/>
    </row>
    <row r="84" spans="1:8" ht="25.5">
      <c r="A84" s="52" t="s">
        <v>60</v>
      </c>
      <c r="B84" s="18" t="s">
        <v>149</v>
      </c>
      <c r="C84" s="53"/>
      <c r="D84" s="143" t="s">
        <v>56</v>
      </c>
      <c r="E84" s="144">
        <v>1</v>
      </c>
      <c r="F84" s="127">
        <v>0</v>
      </c>
      <c r="G84" s="128">
        <v>0</v>
      </c>
      <c r="H84" s="47"/>
    </row>
    <row r="85" spans="1:8" ht="64.5" customHeight="1" thickBot="1">
      <c r="A85" s="52" t="s">
        <v>64</v>
      </c>
      <c r="B85" s="50" t="s">
        <v>164</v>
      </c>
      <c r="C85" s="16"/>
      <c r="D85" s="143" t="s">
        <v>56</v>
      </c>
      <c r="E85" s="144">
        <v>1</v>
      </c>
      <c r="F85" s="127">
        <v>0</v>
      </c>
      <c r="G85" s="128">
        <v>0</v>
      </c>
      <c r="H85" s="47"/>
    </row>
    <row r="86" spans="1:8" s="47" customFormat="1" ht="14.25" thickBot="1" thickTop="1">
      <c r="A86" s="23"/>
      <c r="B86" s="24"/>
      <c r="C86" s="25"/>
      <c r="D86" s="26"/>
      <c r="E86" s="168" t="s">
        <v>103</v>
      </c>
      <c r="F86" s="169"/>
      <c r="G86" s="149">
        <f>SUM(G82:G85)</f>
        <v>0</v>
      </c>
      <c r="H86" s="55"/>
    </row>
    <row r="87" ht="13.5" thickTop="1"/>
    <row r="88" ht="15.75">
      <c r="B88" s="151" t="s">
        <v>151</v>
      </c>
    </row>
    <row r="90" spans="5:6" ht="12.75">
      <c r="E90" s="165"/>
      <c r="F90" s="165"/>
    </row>
    <row r="91" spans="1:7" ht="15.75">
      <c r="A91" s="152" t="s">
        <v>152</v>
      </c>
      <c r="B91" s="151" t="s">
        <v>153</v>
      </c>
      <c r="F91" s="349">
        <f>G32</f>
        <v>0</v>
      </c>
      <c r="G91" s="115" t="s">
        <v>162</v>
      </c>
    </row>
    <row r="92" spans="1:7" ht="15.75">
      <c r="A92" s="152" t="s">
        <v>154</v>
      </c>
      <c r="B92" s="151" t="s">
        <v>158</v>
      </c>
      <c r="D92" s="350"/>
      <c r="E92" s="351"/>
      <c r="F92" s="349">
        <f>G39</f>
        <v>0</v>
      </c>
      <c r="G92" s="115" t="s">
        <v>162</v>
      </c>
    </row>
    <row r="93" spans="1:7" ht="15.75">
      <c r="A93" s="152" t="s">
        <v>155</v>
      </c>
      <c r="B93" s="151" t="s">
        <v>161</v>
      </c>
      <c r="D93" s="350"/>
      <c r="E93" s="351"/>
      <c r="F93" s="349">
        <f>G63</f>
        <v>0</v>
      </c>
      <c r="G93" s="115" t="s">
        <v>162</v>
      </c>
    </row>
    <row r="94" spans="1:7" ht="15.75">
      <c r="A94" s="152" t="s">
        <v>156</v>
      </c>
      <c r="B94" s="151" t="s">
        <v>160</v>
      </c>
      <c r="D94" s="350"/>
      <c r="E94" s="351"/>
      <c r="F94" s="349">
        <f>G77</f>
        <v>0</v>
      </c>
      <c r="G94" s="115" t="s">
        <v>162</v>
      </c>
    </row>
    <row r="95" spans="1:7" ht="15.75">
      <c r="A95" s="152" t="s">
        <v>157</v>
      </c>
      <c r="B95" s="153" t="s">
        <v>159</v>
      </c>
      <c r="C95" s="154"/>
      <c r="D95" s="352"/>
      <c r="E95" s="353"/>
      <c r="F95" s="349">
        <f>G85</f>
        <v>0</v>
      </c>
      <c r="G95" s="155" t="s">
        <v>162</v>
      </c>
    </row>
    <row r="97" spans="2:7" ht="15.75">
      <c r="B97" s="151" t="s">
        <v>11</v>
      </c>
      <c r="E97" s="166">
        <f>SUM(F91:F95)</f>
        <v>0</v>
      </c>
      <c r="F97" s="167"/>
      <c r="G97" s="115" t="s">
        <v>162</v>
      </c>
    </row>
    <row r="98" spans="2:7" ht="15.75">
      <c r="B98" s="151" t="s">
        <v>12</v>
      </c>
      <c r="E98" s="166">
        <f>SUM(F91:F95)*0.25</f>
        <v>0</v>
      </c>
      <c r="F98" s="167"/>
      <c r="G98" s="115" t="s">
        <v>162</v>
      </c>
    </row>
    <row r="99" spans="2:6" ht="15.75">
      <c r="B99" s="151"/>
      <c r="F99" s="156"/>
    </row>
    <row r="100" spans="2:7" ht="15.75">
      <c r="B100" s="151" t="s">
        <v>13</v>
      </c>
      <c r="E100" s="166">
        <f>SUM(E97:E98)</f>
        <v>0</v>
      </c>
      <c r="F100" s="167"/>
      <c r="G100" s="115" t="s">
        <v>162</v>
      </c>
    </row>
  </sheetData>
  <sheetProtection/>
  <mergeCells count="22">
    <mergeCell ref="B41:B42"/>
    <mergeCell ref="A1:G1"/>
    <mergeCell ref="A2:G2"/>
    <mergeCell ref="E32:F32"/>
    <mergeCell ref="A34:G34"/>
    <mergeCell ref="D39:F39"/>
    <mergeCell ref="A9:A10"/>
    <mergeCell ref="A11:A12"/>
    <mergeCell ref="E86:F86"/>
    <mergeCell ref="A45:G45"/>
    <mergeCell ref="E63:F63"/>
    <mergeCell ref="A67:G67"/>
    <mergeCell ref="E77:F77"/>
    <mergeCell ref="A78:G78"/>
    <mergeCell ref="A47:A48"/>
    <mergeCell ref="A49:A50"/>
    <mergeCell ref="A52:A54"/>
    <mergeCell ref="A55:A56"/>
    <mergeCell ref="E90:F90"/>
    <mergeCell ref="E97:F97"/>
    <mergeCell ref="E100:F100"/>
    <mergeCell ref="E98:F98"/>
  </mergeCells>
  <printOptions/>
  <pageMargins left="0.7086614173228347" right="0.7086614173228347" top="0.7480314960629921" bottom="0.7480314960629921" header="0.31496062992125984" footer="0.31496062992125984"/>
  <pageSetup horizontalDpi="600" verticalDpi="600" orientation="landscape" paperSize="9" r:id="rId1"/>
  <rowBreaks count="3" manualBreakCount="3">
    <brk id="44" max="255" man="1"/>
    <brk id="66" max="255" man="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Korisnik</cp:lastModifiedBy>
  <cp:lastPrinted>2014-06-19T12:58:15Z</cp:lastPrinted>
  <dcterms:created xsi:type="dcterms:W3CDTF">2014-05-14T09:41:29Z</dcterms:created>
  <dcterms:modified xsi:type="dcterms:W3CDTF">2014-06-19T12:58:36Z</dcterms:modified>
  <cp:category/>
  <cp:version/>
  <cp:contentType/>
  <cp:contentStatus/>
</cp:coreProperties>
</file>